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2455" windowHeight="8715" activeTab="1"/>
  </bookViews>
  <sheets>
    <sheet name="Consolidación (Exp) (26)" sheetId="1" r:id="rId1"/>
    <sheet name="AREAS DE GASTO" sheetId="3" r:id="rId2"/>
    <sheet name="Hoja1" sheetId="2" r:id="rId3"/>
  </sheets>
  <externalReferences>
    <externalReference r:id="rId4"/>
  </externalReferences>
  <definedNames>
    <definedName name="fERIAL">[1]Ayto_2004!$A$1:$F$56</definedName>
    <definedName name="RUN_RegModCredito">#REF!</definedName>
  </definedNames>
  <calcPr calcId="125725"/>
</workbook>
</file>

<file path=xl/calcChain.xml><?xml version="1.0" encoding="utf-8"?>
<calcChain xmlns="http://schemas.openxmlformats.org/spreadsheetml/2006/main">
  <c r="E19" i="3"/>
  <c r="F19"/>
  <c r="G19"/>
  <c r="D19"/>
  <c r="F1369" i="2" l="1"/>
  <c r="G1367"/>
  <c r="C32" i="1" s="1"/>
  <c r="F32" s="1"/>
  <c r="F1367" i="2"/>
  <c r="F1276"/>
  <c r="G1124"/>
  <c r="C30" i="1" s="1"/>
  <c r="F30" s="1"/>
  <c r="F1124" i="2"/>
  <c r="G1087"/>
  <c r="C29" i="1" s="1"/>
  <c r="F29" s="1"/>
  <c r="F1087" i="2"/>
  <c r="G1073"/>
  <c r="C28" i="1" s="1"/>
  <c r="F28" s="1"/>
  <c r="F1073" i="2"/>
  <c r="G1062"/>
  <c r="C27" i="1" s="1"/>
  <c r="F27" s="1"/>
  <c r="F1062" i="2"/>
  <c r="G1059"/>
  <c r="C26" i="1" s="1"/>
  <c r="F26" s="1"/>
  <c r="F1059" i="2"/>
  <c r="G998"/>
  <c r="C25" i="1" s="1"/>
  <c r="F25" s="1"/>
  <c r="F998" i="2"/>
  <c r="G995"/>
  <c r="C24" i="1" s="1"/>
  <c r="F24" s="1"/>
  <c r="F995" i="2"/>
  <c r="G986"/>
  <c r="C23" i="1" s="1"/>
  <c r="F23" s="1"/>
  <c r="F986" i="2"/>
  <c r="G844"/>
  <c r="C22" i="1" s="1"/>
  <c r="F22" s="1"/>
  <c r="F844" i="2"/>
  <c r="G665"/>
  <c r="C21" i="1" s="1"/>
  <c r="F21" s="1"/>
  <c r="F665" i="2"/>
  <c r="G539"/>
  <c r="C20" i="1" s="1"/>
  <c r="F20" s="1"/>
  <c r="F539" i="2"/>
  <c r="G534"/>
  <c r="C19" i="1" s="1"/>
  <c r="F19" s="1"/>
  <c r="F534" i="2"/>
  <c r="G464"/>
  <c r="C18" i="1" s="1"/>
  <c r="F18" s="1"/>
  <c r="F464" i="2"/>
  <c r="G352"/>
  <c r="C17" i="1" s="1"/>
  <c r="F17" s="1"/>
  <c r="F352" i="2"/>
  <c r="G293"/>
  <c r="C16" i="1" s="1"/>
  <c r="F16" s="1"/>
  <c r="F154" i="2"/>
  <c r="G5"/>
  <c r="C13" i="1" s="1"/>
  <c r="F13" s="1"/>
  <c r="F5" i="2"/>
  <c r="G3"/>
  <c r="F3"/>
  <c r="D94"/>
  <c r="D155"/>
  <c r="D156"/>
  <c r="D157"/>
  <c r="D158"/>
  <c r="D294"/>
  <c r="D295"/>
  <c r="D353"/>
  <c r="D354"/>
  <c r="D465"/>
  <c r="D466"/>
  <c r="D540"/>
  <c r="D541"/>
  <c r="D666"/>
  <c r="D667"/>
  <c r="D668"/>
  <c r="D669"/>
  <c r="D670"/>
  <c r="D845"/>
  <c r="D846"/>
  <c r="D999"/>
  <c r="D1074"/>
  <c r="D1090"/>
  <c r="D1125"/>
  <c r="D1126"/>
  <c r="D1127"/>
  <c r="D1128"/>
  <c r="D1129"/>
  <c r="D1277"/>
  <c r="D1278"/>
  <c r="D1279"/>
  <c r="D8"/>
  <c r="D9"/>
  <c r="D95"/>
  <c r="D96"/>
  <c r="D97"/>
  <c r="D159"/>
  <c r="D160"/>
  <c r="D161"/>
  <c r="D162"/>
  <c r="D296"/>
  <c r="D297"/>
  <c r="D355"/>
  <c r="D356"/>
  <c r="D467"/>
  <c r="D468"/>
  <c r="D542"/>
  <c r="D543"/>
  <c r="D671"/>
  <c r="D672"/>
  <c r="D673"/>
  <c r="D674"/>
  <c r="D675"/>
  <c r="D847"/>
  <c r="D848"/>
  <c r="D1000"/>
  <c r="D1075"/>
  <c r="D1091"/>
  <c r="D1130"/>
  <c r="D1131"/>
  <c r="D1132"/>
  <c r="D1133"/>
  <c r="D1134"/>
  <c r="D1280"/>
  <c r="D1281"/>
  <c r="D1282"/>
  <c r="D10"/>
  <c r="D11"/>
  <c r="D98"/>
  <c r="D99"/>
  <c r="D100"/>
  <c r="D163"/>
  <c r="D164"/>
  <c r="D165"/>
  <c r="D166"/>
  <c r="D298"/>
  <c r="D299"/>
  <c r="D357"/>
  <c r="D358"/>
  <c r="D469"/>
  <c r="D470"/>
  <c r="D544"/>
  <c r="D545"/>
  <c r="D676"/>
  <c r="D677"/>
  <c r="D678"/>
  <c r="D679"/>
  <c r="D680"/>
  <c r="D849"/>
  <c r="D850"/>
  <c r="D1001"/>
  <c r="D1076"/>
  <c r="D1092"/>
  <c r="D1135"/>
  <c r="D1136"/>
  <c r="D1137"/>
  <c r="D1138"/>
  <c r="D1139"/>
  <c r="D1283"/>
  <c r="D1284"/>
  <c r="D1285"/>
  <c r="D12"/>
  <c r="D13"/>
  <c r="D167"/>
  <c r="D168"/>
  <c r="D169"/>
  <c r="D681"/>
  <c r="D682"/>
  <c r="D1140"/>
  <c r="D101"/>
  <c r="D170"/>
  <c r="D171"/>
  <c r="D172"/>
  <c r="D14"/>
  <c r="D15"/>
  <c r="D102"/>
  <c r="D300"/>
  <c r="D301"/>
  <c r="D359"/>
  <c r="D360"/>
  <c r="D1093"/>
  <c r="D1141"/>
  <c r="D1142"/>
  <c r="D16"/>
  <c r="D17"/>
  <c r="D103"/>
  <c r="D104"/>
  <c r="D173"/>
  <c r="D174"/>
  <c r="D175"/>
  <c r="D302"/>
  <c r="D546"/>
  <c r="D683"/>
  <c r="D684"/>
  <c r="D685"/>
  <c r="D1002"/>
  <c r="D1094"/>
  <c r="D1143"/>
  <c r="D1144"/>
  <c r="D1145"/>
  <c r="D1146"/>
  <c r="D1286"/>
  <c r="D1287"/>
  <c r="D1288"/>
  <c r="D1147"/>
  <c r="D1148"/>
  <c r="D105"/>
  <c r="D106"/>
  <c r="D176"/>
  <c r="D177"/>
  <c r="D178"/>
  <c r="D179"/>
  <c r="D303"/>
  <c r="D304"/>
  <c r="D361"/>
  <c r="D362"/>
  <c r="D363"/>
  <c r="D364"/>
  <c r="D365"/>
  <c r="D471"/>
  <c r="D472"/>
  <c r="D547"/>
  <c r="D548"/>
  <c r="D549"/>
  <c r="D686"/>
  <c r="D687"/>
  <c r="D688"/>
  <c r="D851"/>
  <c r="D852"/>
  <c r="D1003"/>
  <c r="D1077"/>
  <c r="D1095"/>
  <c r="D1149"/>
  <c r="D1150"/>
  <c r="D1151"/>
  <c r="D1152"/>
  <c r="D1289"/>
  <c r="D1290"/>
  <c r="D1291"/>
  <c r="D180"/>
  <c r="D181"/>
  <c r="D182"/>
  <c r="D689"/>
  <c r="D853"/>
  <c r="D1004"/>
  <c r="D1153"/>
  <c r="D107"/>
  <c r="D183"/>
  <c r="D184"/>
  <c r="D185"/>
  <c r="D366"/>
  <c r="D1154"/>
  <c r="D108"/>
  <c r="D109"/>
  <c r="D186"/>
  <c r="D187"/>
  <c r="D188"/>
  <c r="D189"/>
  <c r="D305"/>
  <c r="D367"/>
  <c r="D368"/>
  <c r="D550"/>
  <c r="D690"/>
  <c r="D691"/>
  <c r="D692"/>
  <c r="D854"/>
  <c r="D855"/>
  <c r="D1005"/>
  <c r="D1096"/>
  <c r="D1155"/>
  <c r="D1156"/>
  <c r="D1157"/>
  <c r="D1158"/>
  <c r="D1292"/>
  <c r="D1293"/>
  <c r="D1294"/>
  <c r="D110"/>
  <c r="D190"/>
  <c r="D306"/>
  <c r="D369"/>
  <c r="D551"/>
  <c r="D856"/>
  <c r="D1159"/>
  <c r="D1160"/>
  <c r="D1161"/>
  <c r="D693"/>
  <c r="D473"/>
  <c r="D474"/>
  <c r="D475"/>
  <c r="D476"/>
  <c r="D477"/>
  <c r="D478"/>
  <c r="D18"/>
  <c r="D19"/>
  <c r="D111"/>
  <c r="D191"/>
  <c r="D192"/>
  <c r="D193"/>
  <c r="D194"/>
  <c r="D307"/>
  <c r="D694"/>
  <c r="D695"/>
  <c r="D1097"/>
  <c r="D1162"/>
  <c r="D195"/>
  <c r="D196"/>
  <c r="D197"/>
  <c r="D198"/>
  <c r="D112"/>
  <c r="D308"/>
  <c r="D552"/>
  <c r="D696"/>
  <c r="D697"/>
  <c r="D857"/>
  <c r="D1006"/>
  <c r="D1163"/>
  <c r="D1098"/>
  <c r="D1164"/>
  <c r="D20"/>
  <c r="D21"/>
  <c r="D113"/>
  <c r="D114"/>
  <c r="D115"/>
  <c r="D199"/>
  <c r="D200"/>
  <c r="D201"/>
  <c r="D202"/>
  <c r="D309"/>
  <c r="D310"/>
  <c r="D370"/>
  <c r="D371"/>
  <c r="D372"/>
  <c r="D373"/>
  <c r="D374"/>
  <c r="D479"/>
  <c r="D480"/>
  <c r="D481"/>
  <c r="D482"/>
  <c r="D483"/>
  <c r="D484"/>
  <c r="D485"/>
  <c r="D553"/>
  <c r="D554"/>
  <c r="D555"/>
  <c r="D698"/>
  <c r="D699"/>
  <c r="D700"/>
  <c r="D701"/>
  <c r="D702"/>
  <c r="D858"/>
  <c r="D859"/>
  <c r="D1007"/>
  <c r="D1078"/>
  <c r="D1099"/>
  <c r="D1165"/>
  <c r="D1166"/>
  <c r="D1167"/>
  <c r="D1168"/>
  <c r="D1169"/>
  <c r="D1170"/>
  <c r="D1295"/>
  <c r="D1296"/>
  <c r="D1297"/>
  <c r="D1298"/>
  <c r="D1171"/>
  <c r="D22"/>
  <c r="D23"/>
  <c r="D116"/>
  <c r="D117"/>
  <c r="D118"/>
  <c r="D203"/>
  <c r="D204"/>
  <c r="D205"/>
  <c r="D206"/>
  <c r="D311"/>
  <c r="D312"/>
  <c r="D375"/>
  <c r="D376"/>
  <c r="D377"/>
  <c r="D378"/>
  <c r="D379"/>
  <c r="D486"/>
  <c r="D487"/>
  <c r="D556"/>
  <c r="D557"/>
  <c r="D558"/>
  <c r="D703"/>
  <c r="D704"/>
  <c r="D705"/>
  <c r="D860"/>
  <c r="D861"/>
  <c r="D862"/>
  <c r="D1008"/>
  <c r="D1079"/>
  <c r="D1100"/>
  <c r="D1172"/>
  <c r="D1173"/>
  <c r="D1174"/>
  <c r="D1175"/>
  <c r="D1176"/>
  <c r="D1177"/>
  <c r="D1299"/>
  <c r="D1300"/>
  <c r="D1301"/>
  <c r="D1302"/>
  <c r="D24"/>
  <c r="D25"/>
  <c r="D119"/>
  <c r="D120"/>
  <c r="D207"/>
  <c r="D208"/>
  <c r="D209"/>
  <c r="D210"/>
  <c r="D313"/>
  <c r="D314"/>
  <c r="D380"/>
  <c r="D381"/>
  <c r="D382"/>
  <c r="D383"/>
  <c r="D384"/>
  <c r="D488"/>
  <c r="D489"/>
  <c r="D490"/>
  <c r="D559"/>
  <c r="D560"/>
  <c r="D561"/>
  <c r="D706"/>
  <c r="D707"/>
  <c r="D708"/>
  <c r="D863"/>
  <c r="D864"/>
  <c r="D865"/>
  <c r="D1009"/>
  <c r="D1080"/>
  <c r="D1101"/>
  <c r="D1178"/>
  <c r="D1179"/>
  <c r="D1180"/>
  <c r="D1181"/>
  <c r="D1182"/>
  <c r="D1183"/>
  <c r="D1303"/>
  <c r="D1304"/>
  <c r="D1305"/>
  <c r="D1306"/>
  <c r="D1184"/>
  <c r="D26"/>
  <c r="D27"/>
  <c r="D121"/>
  <c r="D122"/>
  <c r="D211"/>
  <c r="D212"/>
  <c r="D213"/>
  <c r="D214"/>
  <c r="D315"/>
  <c r="D316"/>
  <c r="D385"/>
  <c r="D386"/>
  <c r="D387"/>
  <c r="D388"/>
  <c r="D389"/>
  <c r="D491"/>
  <c r="D492"/>
  <c r="D562"/>
  <c r="D563"/>
  <c r="D564"/>
  <c r="D709"/>
  <c r="D710"/>
  <c r="D711"/>
  <c r="D712"/>
  <c r="D713"/>
  <c r="D866"/>
  <c r="D867"/>
  <c r="D1010"/>
  <c r="D1081"/>
  <c r="D1102"/>
  <c r="D1185"/>
  <c r="D1186"/>
  <c r="D1187"/>
  <c r="D1188"/>
  <c r="D1189"/>
  <c r="D1190"/>
  <c r="D1191"/>
  <c r="D1307"/>
  <c r="D1308"/>
  <c r="D1309"/>
  <c r="D1310"/>
  <c r="D1192"/>
  <c r="D28"/>
  <c r="D29"/>
  <c r="D123"/>
  <c r="D124"/>
  <c r="D215"/>
  <c r="D216"/>
  <c r="D217"/>
  <c r="D218"/>
  <c r="D317"/>
  <c r="D318"/>
  <c r="D390"/>
  <c r="D391"/>
  <c r="D392"/>
  <c r="D393"/>
  <c r="D394"/>
  <c r="D493"/>
  <c r="D494"/>
  <c r="D565"/>
  <c r="D566"/>
  <c r="D567"/>
  <c r="D714"/>
  <c r="D715"/>
  <c r="D1011"/>
  <c r="D1082"/>
  <c r="D1103"/>
  <c r="D1193"/>
  <c r="D1194"/>
  <c r="D1195"/>
  <c r="D1196"/>
  <c r="D1197"/>
  <c r="D1198"/>
  <c r="D1311"/>
  <c r="D1312"/>
  <c r="D1313"/>
  <c r="D716"/>
  <c r="D1314"/>
  <c r="D125"/>
  <c r="D319"/>
  <c r="D320"/>
  <c r="D395"/>
  <c r="D396"/>
  <c r="D397"/>
  <c r="D495"/>
  <c r="D568"/>
  <c r="D569"/>
  <c r="D570"/>
  <c r="D717"/>
  <c r="D718"/>
  <c r="D719"/>
  <c r="D720"/>
  <c r="D721"/>
  <c r="D868"/>
  <c r="D1063"/>
  <c r="D1064"/>
  <c r="D1199"/>
  <c r="D1200"/>
  <c r="D126"/>
  <c r="D219"/>
  <c r="D220"/>
  <c r="D221"/>
  <c r="D222"/>
  <c r="D321"/>
  <c r="D398"/>
  <c r="D722"/>
  <c r="D723"/>
  <c r="D869"/>
  <c r="D870"/>
  <c r="D987"/>
  <c r="D1012"/>
  <c r="D1201"/>
  <c r="D1315"/>
  <c r="D1316"/>
  <c r="D30"/>
  <c r="D223"/>
  <c r="D31"/>
  <c r="D32"/>
  <c r="D127"/>
  <c r="D224"/>
  <c r="D225"/>
  <c r="D226"/>
  <c r="D227"/>
  <c r="D322"/>
  <c r="D33"/>
  <c r="D34"/>
  <c r="D128"/>
  <c r="D228"/>
  <c r="D399"/>
  <c r="D400"/>
  <c r="D496"/>
  <c r="D571"/>
  <c r="D572"/>
  <c r="D573"/>
  <c r="D574"/>
  <c r="D575"/>
  <c r="D576"/>
  <c r="D577"/>
  <c r="D578"/>
  <c r="D579"/>
  <c r="D580"/>
  <c r="D581"/>
  <c r="D582"/>
  <c r="D724"/>
  <c r="D725"/>
  <c r="D726"/>
  <c r="D727"/>
  <c r="D728"/>
  <c r="D729"/>
  <c r="D730"/>
  <c r="D731"/>
  <c r="D732"/>
  <c r="D733"/>
  <c r="D871"/>
  <c r="D872"/>
  <c r="D873"/>
  <c r="D874"/>
  <c r="D875"/>
  <c r="D876"/>
  <c r="D877"/>
  <c r="D878"/>
  <c r="D879"/>
  <c r="D880"/>
  <c r="D881"/>
  <c r="D882"/>
  <c r="D988"/>
  <c r="D1013"/>
  <c r="D1014"/>
  <c r="D1015"/>
  <c r="D1065"/>
  <c r="D1202"/>
  <c r="D1317"/>
  <c r="D1318"/>
  <c r="D1319"/>
  <c r="D1320"/>
  <c r="D1321"/>
  <c r="D1322"/>
  <c r="D35"/>
  <c r="D36"/>
  <c r="D37"/>
  <c r="D38"/>
  <c r="D129"/>
  <c r="D229"/>
  <c r="D230"/>
  <c r="D231"/>
  <c r="D232"/>
  <c r="D233"/>
  <c r="D234"/>
  <c r="D235"/>
  <c r="D323"/>
  <c r="D401"/>
  <c r="D583"/>
  <c r="D584"/>
  <c r="D585"/>
  <c r="D586"/>
  <c r="D587"/>
  <c r="D588"/>
  <c r="D589"/>
  <c r="D590"/>
  <c r="D591"/>
  <c r="D734"/>
  <c r="D735"/>
  <c r="D736"/>
  <c r="D737"/>
  <c r="D738"/>
  <c r="D739"/>
  <c r="D740"/>
  <c r="D883"/>
  <c r="D884"/>
  <c r="D1016"/>
  <c r="D1066"/>
  <c r="D1104"/>
  <c r="D1203"/>
  <c r="D1204"/>
  <c r="D1323"/>
  <c r="D1324"/>
  <c r="D39"/>
  <c r="D40"/>
  <c r="D130"/>
  <c r="D131"/>
  <c r="D236"/>
  <c r="D237"/>
  <c r="D238"/>
  <c r="D239"/>
  <c r="D240"/>
  <c r="D324"/>
  <c r="D402"/>
  <c r="D741"/>
  <c r="D885"/>
  <c r="D1105"/>
  <c r="D1205"/>
  <c r="D1206"/>
  <c r="D1207"/>
  <c r="D1325"/>
  <c r="D132"/>
  <c r="D742"/>
  <c r="D1208"/>
  <c r="D1209"/>
  <c r="D1210"/>
  <c r="D41"/>
  <c r="D42"/>
  <c r="D133"/>
  <c r="D134"/>
  <c r="D241"/>
  <c r="D242"/>
  <c r="D325"/>
  <c r="D326"/>
  <c r="D403"/>
  <c r="D404"/>
  <c r="D405"/>
  <c r="D497"/>
  <c r="D498"/>
  <c r="D499"/>
  <c r="D592"/>
  <c r="D593"/>
  <c r="D594"/>
  <c r="D595"/>
  <c r="D743"/>
  <c r="D744"/>
  <c r="D745"/>
  <c r="D746"/>
  <c r="D747"/>
  <c r="D748"/>
  <c r="D886"/>
  <c r="D887"/>
  <c r="D888"/>
  <c r="D889"/>
  <c r="D890"/>
  <c r="D1017"/>
  <c r="D1018"/>
  <c r="D1106"/>
  <c r="D1211"/>
  <c r="D1212"/>
  <c r="D1213"/>
  <c r="D1214"/>
  <c r="D1326"/>
  <c r="D1327"/>
  <c r="D1328"/>
  <c r="D135"/>
  <c r="D327"/>
  <c r="D749"/>
  <c r="D750"/>
  <c r="D751"/>
  <c r="D891"/>
  <c r="D1019"/>
  <c r="D1107"/>
  <c r="D1215"/>
  <c r="D1216"/>
  <c r="D1217"/>
  <c r="D1329"/>
  <c r="D1330"/>
  <c r="D1218"/>
  <c r="D43"/>
  <c r="D44"/>
  <c r="D45"/>
  <c r="D136"/>
  <c r="D243"/>
  <c r="D244"/>
  <c r="D245"/>
  <c r="D246"/>
  <c r="D247"/>
  <c r="D328"/>
  <c r="D406"/>
  <c r="D407"/>
  <c r="D408"/>
  <c r="D500"/>
  <c r="D596"/>
  <c r="D597"/>
  <c r="D598"/>
  <c r="D599"/>
  <c r="D600"/>
  <c r="D601"/>
  <c r="D602"/>
  <c r="D603"/>
  <c r="D604"/>
  <c r="D605"/>
  <c r="D606"/>
  <c r="D752"/>
  <c r="D753"/>
  <c r="D754"/>
  <c r="D755"/>
  <c r="D756"/>
  <c r="D757"/>
  <c r="D758"/>
  <c r="D759"/>
  <c r="D760"/>
  <c r="D892"/>
  <c r="D893"/>
  <c r="D894"/>
  <c r="D895"/>
  <c r="D896"/>
  <c r="D897"/>
  <c r="D989"/>
  <c r="D1020"/>
  <c r="D1021"/>
  <c r="D1067"/>
  <c r="D1108"/>
  <c r="D1219"/>
  <c r="D1331"/>
  <c r="D1332"/>
  <c r="D1333"/>
  <c r="D1334"/>
  <c r="D1335"/>
  <c r="D248"/>
  <c r="D46"/>
  <c r="D47"/>
  <c r="D329"/>
  <c r="D409"/>
  <c r="D410"/>
  <c r="D501"/>
  <c r="D607"/>
  <c r="D608"/>
  <c r="D609"/>
  <c r="D610"/>
  <c r="D611"/>
  <c r="D612"/>
  <c r="D613"/>
  <c r="D614"/>
  <c r="D615"/>
  <c r="D616"/>
  <c r="D617"/>
  <c r="D761"/>
  <c r="D762"/>
  <c r="D763"/>
  <c r="D898"/>
  <c r="D899"/>
  <c r="D900"/>
  <c r="D901"/>
  <c r="D902"/>
  <c r="D903"/>
  <c r="D904"/>
  <c r="D905"/>
  <c r="D906"/>
  <c r="D1220"/>
  <c r="D1336"/>
  <c r="D1337"/>
  <c r="D48"/>
  <c r="D49"/>
  <c r="D137"/>
  <c r="D249"/>
  <c r="D250"/>
  <c r="D251"/>
  <c r="D252"/>
  <c r="D330"/>
  <c r="D411"/>
  <c r="D502"/>
  <c r="D764"/>
  <c r="D765"/>
  <c r="D907"/>
  <c r="D908"/>
  <c r="D909"/>
  <c r="D1022"/>
  <c r="D1109"/>
  <c r="D1221"/>
  <c r="D1222"/>
  <c r="D1338"/>
  <c r="D50"/>
  <c r="D51"/>
  <c r="D138"/>
  <c r="D253"/>
  <c r="D254"/>
  <c r="D255"/>
  <c r="D256"/>
  <c r="D257"/>
  <c r="D331"/>
  <c r="D412"/>
  <c r="D503"/>
  <c r="D618"/>
  <c r="D766"/>
  <c r="D910"/>
  <c r="D911"/>
  <c r="D1110"/>
  <c r="D1223"/>
  <c r="D1224"/>
  <c r="D52"/>
  <c r="D258"/>
  <c r="D332"/>
  <c r="D1111"/>
  <c r="D1225"/>
  <c r="D53"/>
  <c r="D413"/>
  <c r="D619"/>
  <c r="D912"/>
  <c r="D913"/>
  <c r="D914"/>
  <c r="D915"/>
  <c r="D916"/>
  <c r="D917"/>
  <c r="D918"/>
  <c r="D919"/>
  <c r="D920"/>
  <c r="D921"/>
  <c r="D1226"/>
  <c r="D54"/>
  <c r="D139"/>
  <c r="D259"/>
  <c r="D333"/>
  <c r="D414"/>
  <c r="D620"/>
  <c r="D767"/>
  <c r="D922"/>
  <c r="D923"/>
  <c r="D924"/>
  <c r="D925"/>
  <c r="D926"/>
  <c r="D927"/>
  <c r="D928"/>
  <c r="D929"/>
  <c r="D930"/>
  <c r="D931"/>
  <c r="D932"/>
  <c r="D933"/>
  <c r="D1023"/>
  <c r="D1339"/>
  <c r="D55"/>
  <c r="D334"/>
  <c r="D56"/>
  <c r="D415"/>
  <c r="D416"/>
  <c r="D417"/>
  <c r="D504"/>
  <c r="D505"/>
  <c r="D506"/>
  <c r="D507"/>
  <c r="D508"/>
  <c r="D509"/>
  <c r="D510"/>
  <c r="D511"/>
  <c r="D621"/>
  <c r="D622"/>
  <c r="D768"/>
  <c r="D934"/>
  <c r="D1227"/>
  <c r="D57"/>
  <c r="D58"/>
  <c r="D140"/>
  <c r="D260"/>
  <c r="D335"/>
  <c r="D418"/>
  <c r="D512"/>
  <c r="D513"/>
  <c r="D514"/>
  <c r="D515"/>
  <c r="D623"/>
  <c r="D624"/>
  <c r="D625"/>
  <c r="D769"/>
  <c r="D770"/>
  <c r="D771"/>
  <c r="D772"/>
  <c r="D773"/>
  <c r="D774"/>
  <c r="D775"/>
  <c r="D935"/>
  <c r="D936"/>
  <c r="D937"/>
  <c r="D938"/>
  <c r="D939"/>
  <c r="D940"/>
  <c r="D941"/>
  <c r="D942"/>
  <c r="D943"/>
  <c r="D944"/>
  <c r="D945"/>
  <c r="D946"/>
  <c r="D1024"/>
  <c r="D1025"/>
  <c r="D1068"/>
  <c r="D1112"/>
  <c r="D1228"/>
  <c r="D1229"/>
  <c r="D1340"/>
  <c r="D1341"/>
  <c r="D1342"/>
  <c r="D1230"/>
  <c r="D59"/>
  <c r="D60"/>
  <c r="D141"/>
  <c r="D261"/>
  <c r="D262"/>
  <c r="D336"/>
  <c r="D337"/>
  <c r="D419"/>
  <c r="D420"/>
  <c r="D516"/>
  <c r="D517"/>
  <c r="D626"/>
  <c r="D627"/>
  <c r="D628"/>
  <c r="D629"/>
  <c r="D630"/>
  <c r="D631"/>
  <c r="D632"/>
  <c r="D776"/>
  <c r="D777"/>
  <c r="D778"/>
  <c r="D779"/>
  <c r="D780"/>
  <c r="D1026"/>
  <c r="D1113"/>
  <c r="D1231"/>
  <c r="D1232"/>
  <c r="D1343"/>
  <c r="D1344"/>
  <c r="D61"/>
  <c r="D421"/>
  <c r="D633"/>
  <c r="D634"/>
  <c r="D781"/>
  <c r="D947"/>
  <c r="D1027"/>
  <c r="D1233"/>
  <c r="D1234"/>
  <c r="D263"/>
  <c r="D518"/>
  <c r="D519"/>
  <c r="D520"/>
  <c r="D948"/>
  <c r="D1235"/>
  <c r="D1236"/>
  <c r="D62"/>
  <c r="D63"/>
  <c r="D142"/>
  <c r="D143"/>
  <c r="D264"/>
  <c r="D265"/>
  <c r="D266"/>
  <c r="D267"/>
  <c r="D338"/>
  <c r="D422"/>
  <c r="D521"/>
  <c r="D782"/>
  <c r="D949"/>
  <c r="D1114"/>
  <c r="D1237"/>
  <c r="D1238"/>
  <c r="D1345"/>
  <c r="D783"/>
  <c r="D1239"/>
  <c r="D268"/>
  <c r="D269"/>
  <c r="D1028"/>
  <c r="D270"/>
  <c r="D423"/>
  <c r="D784"/>
  <c r="D950"/>
  <c r="D1029"/>
  <c r="D1346"/>
  <c r="D64"/>
  <c r="D144"/>
  <c r="D271"/>
  <c r="D272"/>
  <c r="D339"/>
  <c r="D340"/>
  <c r="D522"/>
  <c r="D1240"/>
  <c r="D1241"/>
  <c r="D785"/>
  <c r="D786"/>
  <c r="D951"/>
  <c r="D1115"/>
  <c r="D1242"/>
  <c r="D65"/>
  <c r="D341"/>
  <c r="D424"/>
  <c r="D425"/>
  <c r="D426"/>
  <c r="D523"/>
  <c r="D635"/>
  <c r="D636"/>
  <c r="D637"/>
  <c r="D787"/>
  <c r="D788"/>
  <c r="D789"/>
  <c r="D790"/>
  <c r="D791"/>
  <c r="D792"/>
  <c r="D793"/>
  <c r="D794"/>
  <c r="D795"/>
  <c r="D796"/>
  <c r="D797"/>
  <c r="D952"/>
  <c r="D953"/>
  <c r="D954"/>
  <c r="D1030"/>
  <c r="D1031"/>
  <c r="D1032"/>
  <c r="D1033"/>
  <c r="D1034"/>
  <c r="D1069"/>
  <c r="D1083"/>
  <c r="D1116"/>
  <c r="D1243"/>
  <c r="D1244"/>
  <c r="D638"/>
  <c r="D798"/>
  <c r="D799"/>
  <c r="D800"/>
  <c r="D801"/>
  <c r="D802"/>
  <c r="D803"/>
  <c r="D804"/>
  <c r="D805"/>
  <c r="D806"/>
  <c r="D807"/>
  <c r="D808"/>
  <c r="D955"/>
  <c r="D990"/>
  <c r="D66"/>
  <c r="D67"/>
  <c r="D342"/>
  <c r="D427"/>
  <c r="D428"/>
  <c r="D429"/>
  <c r="D430"/>
  <c r="D535"/>
  <c r="D639"/>
  <c r="D809"/>
  <c r="D991"/>
  <c r="D1035"/>
  <c r="D1036"/>
  <c r="D1037"/>
  <c r="D1038"/>
  <c r="D1039"/>
  <c r="D1070"/>
  <c r="D1071"/>
  <c r="D1117"/>
  <c r="D1245"/>
  <c r="D68"/>
  <c r="D69"/>
  <c r="D70"/>
  <c r="D145"/>
  <c r="D273"/>
  <c r="D274"/>
  <c r="D275"/>
  <c r="D276"/>
  <c r="D343"/>
  <c r="D431"/>
  <c r="D432"/>
  <c r="D524"/>
  <c r="D525"/>
  <c r="D640"/>
  <c r="D641"/>
  <c r="D642"/>
  <c r="D643"/>
  <c r="D644"/>
  <c r="D645"/>
  <c r="D646"/>
  <c r="D647"/>
  <c r="D648"/>
  <c r="D649"/>
  <c r="D650"/>
  <c r="D810"/>
  <c r="D811"/>
  <c r="D812"/>
  <c r="D813"/>
  <c r="D814"/>
  <c r="D815"/>
  <c r="D816"/>
  <c r="D956"/>
  <c r="D957"/>
  <c r="D958"/>
  <c r="D959"/>
  <c r="D960"/>
  <c r="D961"/>
  <c r="D962"/>
  <c r="D963"/>
  <c r="D964"/>
  <c r="D965"/>
  <c r="D966"/>
  <c r="D992"/>
  <c r="D1040"/>
  <c r="D1041"/>
  <c r="D1072"/>
  <c r="D1347"/>
  <c r="D1348"/>
  <c r="D1349"/>
  <c r="D1350"/>
  <c r="D433"/>
  <c r="D817"/>
  <c r="D818"/>
  <c r="D967"/>
  <c r="D968"/>
  <c r="D1042"/>
  <c r="D1246"/>
  <c r="D1351"/>
  <c r="D71"/>
  <c r="D72"/>
  <c r="D73"/>
  <c r="D74"/>
  <c r="D75"/>
  <c r="D76"/>
  <c r="D146"/>
  <c r="D147"/>
  <c r="D277"/>
  <c r="D278"/>
  <c r="D279"/>
  <c r="D280"/>
  <c r="D281"/>
  <c r="D282"/>
  <c r="D344"/>
  <c r="D434"/>
  <c r="D435"/>
  <c r="D436"/>
  <c r="D437"/>
  <c r="D438"/>
  <c r="D439"/>
  <c r="D440"/>
  <c r="D441"/>
  <c r="D442"/>
  <c r="D443"/>
  <c r="D444"/>
  <c r="D526"/>
  <c r="D527"/>
  <c r="D528"/>
  <c r="D536"/>
  <c r="D537"/>
  <c r="D651"/>
  <c r="D652"/>
  <c r="D653"/>
  <c r="D654"/>
  <c r="D655"/>
  <c r="D819"/>
  <c r="D820"/>
  <c r="D821"/>
  <c r="D822"/>
  <c r="D823"/>
  <c r="D824"/>
  <c r="D825"/>
  <c r="D826"/>
  <c r="D969"/>
  <c r="D970"/>
  <c r="D971"/>
  <c r="D1043"/>
  <c r="D1044"/>
  <c r="D1045"/>
  <c r="D1046"/>
  <c r="D996"/>
  <c r="D1247"/>
  <c r="D1248"/>
  <c r="D1249"/>
  <c r="D1250"/>
  <c r="D1251"/>
  <c r="D1352"/>
  <c r="D1353"/>
  <c r="D1354"/>
  <c r="D283"/>
  <c r="D345"/>
  <c r="D538"/>
  <c r="D1252"/>
  <c r="D77"/>
  <c r="D78"/>
  <c r="D346"/>
  <c r="D445"/>
  <c r="D529"/>
  <c r="D827"/>
  <c r="D1084"/>
  <c r="D1118"/>
  <c r="D1253"/>
  <c r="D79"/>
  <c r="D80"/>
  <c r="D148"/>
  <c r="D149"/>
  <c r="D284"/>
  <c r="D285"/>
  <c r="D286"/>
  <c r="D287"/>
  <c r="D347"/>
  <c r="D348"/>
  <c r="D446"/>
  <c r="D447"/>
  <c r="D448"/>
  <c r="D449"/>
  <c r="D450"/>
  <c r="D530"/>
  <c r="D656"/>
  <c r="D828"/>
  <c r="D829"/>
  <c r="D972"/>
  <c r="D973"/>
  <c r="D1047"/>
  <c r="D1085"/>
  <c r="D1119"/>
  <c r="D1254"/>
  <c r="D1255"/>
  <c r="D1256"/>
  <c r="D1257"/>
  <c r="D1258"/>
  <c r="D1259"/>
  <c r="D1355"/>
  <c r="D1356"/>
  <c r="D1357"/>
  <c r="D1260"/>
  <c r="D81"/>
  <c r="D82"/>
  <c r="D150"/>
  <c r="D349"/>
  <c r="D350"/>
  <c r="D451"/>
  <c r="D452"/>
  <c r="D531"/>
  <c r="D830"/>
  <c r="D1048"/>
  <c r="D1086"/>
  <c r="D1120"/>
  <c r="D1261"/>
  <c r="D1262"/>
  <c r="D1263"/>
  <c r="D1358"/>
  <c r="D1121"/>
  <c r="D2"/>
  <c r="D1359"/>
  <c r="D831"/>
  <c r="D974"/>
  <c r="D1049"/>
  <c r="D1360"/>
  <c r="D832"/>
  <c r="D1368"/>
  <c r="D1060"/>
  <c r="D1061"/>
  <c r="D453"/>
  <c r="D454"/>
  <c r="D455"/>
  <c r="D456"/>
  <c r="D532"/>
  <c r="D533"/>
  <c r="D657"/>
  <c r="D658"/>
  <c r="D659"/>
  <c r="D660"/>
  <c r="D661"/>
  <c r="D662"/>
  <c r="D833"/>
  <c r="D834"/>
  <c r="D835"/>
  <c r="D836"/>
  <c r="D837"/>
  <c r="D838"/>
  <c r="D975"/>
  <c r="D976"/>
  <c r="D977"/>
  <c r="D978"/>
  <c r="D993"/>
  <c r="D1050"/>
  <c r="D1051"/>
  <c r="D1052"/>
  <c r="D1053"/>
  <c r="D1122"/>
  <c r="D1264"/>
  <c r="D1265"/>
  <c r="D1266"/>
  <c r="D1267"/>
  <c r="D1268"/>
  <c r="D1361"/>
  <c r="D1054"/>
  <c r="D457"/>
  <c r="D1269"/>
  <c r="D151"/>
  <c r="D83"/>
  <c r="D152"/>
  <c r="D351"/>
  <c r="D994"/>
  <c r="D1270"/>
  <c r="D84"/>
  <c r="D979"/>
  <c r="D980"/>
  <c r="D981"/>
  <c r="D982"/>
  <c r="D1055"/>
  <c r="D85"/>
  <c r="D86"/>
  <c r="D87"/>
  <c r="D458"/>
  <c r="D997"/>
  <c r="D1056"/>
  <c r="D88"/>
  <c r="D89"/>
  <c r="D1123"/>
  <c r="D1271"/>
  <c r="D153"/>
  <c r="D288"/>
  <c r="D459"/>
  <c r="D663"/>
  <c r="D839"/>
  <c r="D1272"/>
  <c r="D1273"/>
  <c r="D840"/>
  <c r="D289"/>
  <c r="D290"/>
  <c r="D291"/>
  <c r="D292"/>
  <c r="D460"/>
  <c r="D461"/>
  <c r="D664"/>
  <c r="D841"/>
  <c r="D842"/>
  <c r="D843"/>
  <c r="D983"/>
  <c r="D984"/>
  <c r="D985"/>
  <c r="D1057"/>
  <c r="D1274"/>
  <c r="D1362"/>
  <c r="D1363"/>
  <c r="D90"/>
  <c r="D1364"/>
  <c r="D1058"/>
  <c r="D462"/>
  <c r="D463"/>
  <c r="D1365"/>
  <c r="D1366"/>
  <c r="D1275"/>
  <c r="D4"/>
  <c r="D1089"/>
  <c r="D6"/>
  <c r="D7"/>
  <c r="D92"/>
  <c r="D93"/>
  <c r="D1088"/>
  <c r="F290"/>
  <c r="F293" s="1"/>
  <c r="G1368"/>
  <c r="G1369" s="1"/>
  <c r="C33" i="1" s="1"/>
  <c r="F33" s="1"/>
  <c r="G115" i="2"/>
  <c r="G154" s="1"/>
  <c r="C15" i="1" s="1"/>
  <c r="F15" s="1"/>
  <c r="G20" i="2"/>
  <c r="G91" s="1"/>
  <c r="C14" i="1" s="1"/>
  <c r="F14" s="1"/>
  <c r="F20" i="2"/>
  <c r="F91" s="1"/>
  <c r="G1160"/>
  <c r="G1276" s="1"/>
  <c r="C31" i="1" s="1"/>
  <c r="F31" s="1"/>
  <c r="E35"/>
  <c r="D35"/>
  <c r="G1370" i="2" l="1"/>
  <c r="F1370"/>
  <c r="C34" i="1"/>
  <c r="F34" s="1"/>
  <c r="F35" s="1"/>
  <c r="C35" l="1"/>
</calcChain>
</file>

<file path=xl/sharedStrings.xml><?xml version="1.0" encoding="utf-8"?>
<sst xmlns="http://schemas.openxmlformats.org/spreadsheetml/2006/main" count="3330" uniqueCount="299">
  <si>
    <t>AYUNTAMIENTO</t>
  </si>
  <si>
    <t>PALACIO CONGRESOS S.A.</t>
  </si>
  <si>
    <t>AJUSTES</t>
  </si>
  <si>
    <t>(-)</t>
  </si>
  <si>
    <t>CONSOLIDADO</t>
  </si>
  <si>
    <t>POLITICA DE GASTO</t>
  </si>
  <si>
    <t>TOTAL</t>
  </si>
  <si>
    <t>PRESUPUESTO</t>
  </si>
  <si>
    <t>Expediente 15693/2025</t>
  </si>
  <si>
    <t>PRESUPUESTOS DE LAS ENTIDADES LOCALES PARA 2026</t>
  </si>
  <si>
    <t>ORGÁNICO</t>
  </si>
  <si>
    <t>SERVICIO</t>
  </si>
  <si>
    <t>PROGRAMA</t>
  </si>
  <si>
    <t>DESCRIPCION</t>
  </si>
  <si>
    <t>01</t>
  </si>
  <si>
    <t>ALCALDÍA</t>
  </si>
  <si>
    <t>Organos de gobierno</t>
  </si>
  <si>
    <t>SEGURIDAD CIUDADANA Y PROTECCION CIVIL</t>
  </si>
  <si>
    <t>Policia Local</t>
  </si>
  <si>
    <t>Extinción de incendios</t>
  </si>
  <si>
    <t>URBANISMO</t>
  </si>
  <si>
    <t>Urbanismo</t>
  </si>
  <si>
    <t>Área regeneración y renovación urbana Centro Histórico</t>
  </si>
  <si>
    <t>C.INT.AGUA Y SER.MUNICIPALES</t>
  </si>
  <si>
    <t>Brigada de Obras</t>
  </si>
  <si>
    <t>Abastecim. Agua</t>
  </si>
  <si>
    <t>Limpieza viaria</t>
  </si>
  <si>
    <t>Cementerio</t>
  </si>
  <si>
    <t>Alumbrado público</t>
  </si>
  <si>
    <t>Medio ambiente</t>
  </si>
  <si>
    <t>Parques y jardines</t>
  </si>
  <si>
    <t>SERVICIOS SOCIALES</t>
  </si>
  <si>
    <t>Admon.Gral. Serv.Sociales</t>
  </si>
  <si>
    <t>20</t>
  </si>
  <si>
    <t>Actividades de prevención</t>
  </si>
  <si>
    <t>06</t>
  </si>
  <si>
    <t>DESARROLLO</t>
  </si>
  <si>
    <t>Desarrollo</t>
  </si>
  <si>
    <t>PCPI</t>
  </si>
  <si>
    <t>07</t>
  </si>
  <si>
    <t>EDUCACIÓN</t>
  </si>
  <si>
    <t>Educación básica</t>
  </si>
  <si>
    <t>Plan Municipal Juventud</t>
  </si>
  <si>
    <t>04</t>
  </si>
  <si>
    <t>CULTURA</t>
  </si>
  <si>
    <t>Cultura</t>
  </si>
  <si>
    <t>Finca Beulas</t>
  </si>
  <si>
    <t>Casa de la Música</t>
  </si>
  <si>
    <t>02</t>
  </si>
  <si>
    <t>CASINO</t>
  </si>
  <si>
    <t>Casino</t>
  </si>
  <si>
    <t>08</t>
  </si>
  <si>
    <t>FIESTAS</t>
  </si>
  <si>
    <t>Fiestas</t>
  </si>
  <si>
    <t>05</t>
  </si>
  <si>
    <t>DEPORTES</t>
  </si>
  <si>
    <t>Administración General Deportes</t>
  </si>
  <si>
    <t>Instalaciones deportivas</t>
  </si>
  <si>
    <t>TURISMO</t>
  </si>
  <si>
    <t>Turismo</t>
  </si>
  <si>
    <t>03</t>
  </si>
  <si>
    <t>CONSUMO</t>
  </si>
  <si>
    <t>OMIC</t>
  </si>
  <si>
    <t>ADMINISTRACION GENERAL Y REGIMEN INTERIOR</t>
  </si>
  <si>
    <t>Secretaria general</t>
  </si>
  <si>
    <t>Otros servicios grales.</t>
  </si>
  <si>
    <t>TECNOLOGÍA Y ATENCIÓN CIUDADANOS</t>
  </si>
  <si>
    <t>Informática</t>
  </si>
  <si>
    <t>Archivo</t>
  </si>
  <si>
    <t>Personas y Organización</t>
  </si>
  <si>
    <t>09</t>
  </si>
  <si>
    <t>ECONOMIA Y HACIENDA</t>
  </si>
  <si>
    <t>Intervención</t>
  </si>
  <si>
    <t>Gestión Tributaria</t>
  </si>
  <si>
    <t>Tesorería</t>
  </si>
  <si>
    <t>16</t>
  </si>
  <si>
    <t>Actividades prevención</t>
  </si>
  <si>
    <t>Inmigración</t>
  </si>
  <si>
    <t>Igualdad y Diversidad</t>
  </si>
  <si>
    <t>Asistencia personas dependientes</t>
  </si>
  <si>
    <t>Escuela 0-3 años</t>
  </si>
  <si>
    <t>Patronato Municipal de Deportes</t>
  </si>
  <si>
    <t>Parque movil</t>
  </si>
  <si>
    <t>Edificios generales</t>
  </si>
  <si>
    <t>Programa experiencial "Aprende, emprende y crea"</t>
  </si>
  <si>
    <t>Programa experiencial"Parque Miguel Servet" Fase III</t>
  </si>
  <si>
    <t>Programa experiencial"Parque Miguel Servet" Fase IV</t>
  </si>
  <si>
    <t>Programa experiencial "Bosque Urbano"</t>
  </si>
  <si>
    <t>Programa experiencial"Parque Miguel Servet" Fase II</t>
  </si>
  <si>
    <t>Programa experiencial "Huesca crea"</t>
  </si>
  <si>
    <t>Otros servicios generales</t>
  </si>
  <si>
    <t>Parque móvil</t>
  </si>
  <si>
    <t>Programa experiencial Bosque Urbano</t>
  </si>
  <si>
    <t>Programa experiencial "Huesca crea "</t>
  </si>
  <si>
    <t>Garantía juvenil</t>
  </si>
  <si>
    <t>Abastecimi. Agua</t>
  </si>
  <si>
    <t>Medio  ambiente</t>
  </si>
  <si>
    <t>Parques y Jardines</t>
  </si>
  <si>
    <t>Secretaría general</t>
  </si>
  <si>
    <t>PARTICIPACION CIUDADANA</t>
  </si>
  <si>
    <t>Participación ciudadana</t>
  </si>
  <si>
    <t>Huesca + Inclusiva</t>
  </si>
  <si>
    <t>Plan Municipal Infancia</t>
  </si>
  <si>
    <t>Promoción educativa</t>
  </si>
  <si>
    <t>Festival Cultural</t>
  </si>
  <si>
    <t>Música</t>
  </si>
  <si>
    <t>Artes Escénicas</t>
  </si>
  <si>
    <t>Feria de Teatro</t>
  </si>
  <si>
    <t>Administración General de Deportes</t>
  </si>
  <si>
    <t>Investigación, Desarrollo e Innovación</t>
  </si>
  <si>
    <t>Tour del Talento</t>
  </si>
  <si>
    <t>Pavimentación vías públicas</t>
  </si>
  <si>
    <t>Alcantarillado</t>
  </si>
  <si>
    <t>Ciudad deportiva municipal José María Escriche</t>
  </si>
  <si>
    <t>Centro deportivo San Jorge</t>
  </si>
  <si>
    <t>PARTICIPACIÓN CIUDADANA</t>
  </si>
  <si>
    <t>Municipios incorporados</t>
  </si>
  <si>
    <t>Promoción del comercio</t>
  </si>
  <si>
    <t>Naves municipales</t>
  </si>
  <si>
    <t>Otros edificios</t>
  </si>
  <si>
    <t>Parking de camiones</t>
  </si>
  <si>
    <t>Ordenación tráfico y estacionamiento</t>
  </si>
  <si>
    <t>Policía Local</t>
  </si>
  <si>
    <t>Vivienda</t>
  </si>
  <si>
    <t>Vertedero</t>
  </si>
  <si>
    <t>Albergue Municipal</t>
  </si>
  <si>
    <t>Empleo y formación</t>
  </si>
  <si>
    <t>Colegio Juan XXIII</t>
  </si>
  <si>
    <t>Colegio Pio XII</t>
  </si>
  <si>
    <t>Colegio Alcoraz</t>
  </si>
  <si>
    <t>Colegio Sancho Ramirez</t>
  </si>
  <si>
    <t>Centro Profesores y Recursos</t>
  </si>
  <si>
    <t>Colegio San Vicente</t>
  </si>
  <si>
    <t>Colegio del Parque</t>
  </si>
  <si>
    <t>Colegio Pedro J.Rubio</t>
  </si>
  <si>
    <t>Colegio Miguel Hernández</t>
  </si>
  <si>
    <t>Colegio Pirineos</t>
  </si>
  <si>
    <t>Biblioteca Antonio Durán Gudiol</t>
  </si>
  <si>
    <t>Centro Cultural Manuel Benito Moliner</t>
  </si>
  <si>
    <t>Museo Pedagógico</t>
  </si>
  <si>
    <t>Centro Civico</t>
  </si>
  <si>
    <t>Espacio Arte Joven Musical</t>
  </si>
  <si>
    <t>Centro Raices</t>
  </si>
  <si>
    <t>Espacio Arte Joven Teatral</t>
  </si>
  <si>
    <t>Pabellón deportivo del Parque</t>
  </si>
  <si>
    <t>Centro deportivo Ruiseñor</t>
  </si>
  <si>
    <t>Pabellón Sancho Ramírez</t>
  </si>
  <si>
    <t>Pabellón Juan XXIII</t>
  </si>
  <si>
    <t>Pabellón Pío XII</t>
  </si>
  <si>
    <t>Pabellón Alcoraz</t>
  </si>
  <si>
    <t>Pabellón Pedro J.Rubio</t>
  </si>
  <si>
    <t>Palacio de Deportes</t>
  </si>
  <si>
    <t>Piscina Almériz</t>
  </si>
  <si>
    <t>Camping</t>
  </si>
  <si>
    <t>Albergue de peregrinos</t>
  </si>
  <si>
    <t>C.R.T.I.</t>
  </si>
  <si>
    <t>TOROS</t>
  </si>
  <si>
    <t>Plaza de Toros</t>
  </si>
  <si>
    <t>Seminario</t>
  </si>
  <si>
    <t>Espacio María Sánchez Arbós</t>
  </si>
  <si>
    <t>Semaforización</t>
  </si>
  <si>
    <t>Parking Plaza Constitución</t>
  </si>
  <si>
    <t>Crematorio</t>
  </si>
  <si>
    <t>Centro Cívico</t>
  </si>
  <si>
    <t>Comercio ambulante</t>
  </si>
  <si>
    <t>Parque  móvil</t>
  </si>
  <si>
    <t>Talleres fomento empleo</t>
  </si>
  <si>
    <t>Ciudad de las Niñas y de las Niños</t>
  </si>
  <si>
    <t>Bibliotecas municipales</t>
  </si>
  <si>
    <t>Naves Municipales</t>
  </si>
  <si>
    <t>Gabinete Prensa</t>
  </si>
  <si>
    <t>Punto limpio</t>
  </si>
  <si>
    <t>Viviendas Poblado Jara</t>
  </si>
  <si>
    <t>Colegio Miguel Hernandez</t>
  </si>
  <si>
    <t>C/Federico Mayo</t>
  </si>
  <si>
    <t>Municipios Incorporados</t>
  </si>
  <si>
    <t>Colegio Pío XII</t>
  </si>
  <si>
    <t>Colegio Sancho Ramírez</t>
  </si>
  <si>
    <t>Transeuntes</t>
  </si>
  <si>
    <t>Intervención comunitaria Perpetuo Socorro</t>
  </si>
  <si>
    <t>Programa experiencial "Parque Miguel Servet III"</t>
  </si>
  <si>
    <t xml:space="preserve">Programa experiencial"Parque Miguel Servet" Fase IV </t>
  </si>
  <si>
    <t>Programa experiencial"Bosque Urbano Huesca"</t>
  </si>
  <si>
    <t>Programa experiencial "Huesca Crea"</t>
  </si>
  <si>
    <t>Actividades deportivas</t>
  </si>
  <si>
    <t>Abastecimiento agua</t>
  </si>
  <si>
    <t>SERVICIOS MUNICIPALES</t>
  </si>
  <si>
    <t>Comedor de transeuntes</t>
  </si>
  <si>
    <t>Órganos de gobierno</t>
  </si>
  <si>
    <t>Mayores</t>
  </si>
  <si>
    <t xml:space="preserve">Consorcio Residuos </t>
  </si>
  <si>
    <t>Feria del dulce</t>
  </si>
  <si>
    <t>Movilidad urbana</t>
  </si>
  <si>
    <t>Acceso núcleos población</t>
  </si>
  <si>
    <t>Atención a la ciudadanía</t>
  </si>
  <si>
    <t>Actos festivos</t>
  </si>
  <si>
    <t>RELACIONES INSTITUCIONALES</t>
  </si>
  <si>
    <t>Artes Plásticas</t>
  </si>
  <si>
    <t>Cine</t>
  </si>
  <si>
    <t>Premio Lastanosa</t>
  </si>
  <si>
    <t>Promoción ciudad actividades deportivas</t>
  </si>
  <si>
    <t>Promoción ciudad clubes deportivos</t>
  </si>
  <si>
    <t>Huesca Leyenda</t>
  </si>
  <si>
    <t>Posicionamiento turístico</t>
  </si>
  <si>
    <t>ALCALDIA Y RELACIONES INSTITUCIONALES</t>
  </si>
  <si>
    <t>Cultura, Educación y Ciudadanía</t>
  </si>
  <si>
    <t>Feria del Libro</t>
  </si>
  <si>
    <t>Protección civil</t>
  </si>
  <si>
    <t>Ayudas de urgencia</t>
  </si>
  <si>
    <t>Protección salubridad pública</t>
  </si>
  <si>
    <t>Feria agroalimentaria</t>
  </si>
  <si>
    <t>Turismo Congresual</t>
  </si>
  <si>
    <t>Desarrollo empresarial</t>
  </si>
  <si>
    <t>Huesca ciudad con memoria</t>
  </si>
  <si>
    <t>Abastecimiento aguas</t>
  </si>
  <si>
    <t>Otras limpiezas</t>
  </si>
  <si>
    <t>Parquímetros, grúa y depósito</t>
  </si>
  <si>
    <t>Control zonas peatonales</t>
  </si>
  <si>
    <t>Asesoría Jurídica Ser.Soc.</t>
  </si>
  <si>
    <t>Teleasistencia</t>
  </si>
  <si>
    <t>Servicio ayuda a domicilio</t>
  </si>
  <si>
    <t>Personas dependientes</t>
  </si>
  <si>
    <t>Proyecto CES</t>
  </si>
  <si>
    <t>Vigilancia escolarización obligatoria</t>
  </si>
  <si>
    <t>Talleres Teatro y Danza</t>
  </si>
  <si>
    <t>Poctefa PYRENART</t>
  </si>
  <si>
    <t>Poctefa EKO</t>
  </si>
  <si>
    <t>Desarrollo industrial</t>
  </si>
  <si>
    <t>Fondos europeros Estudios y trabajos técnicos</t>
  </si>
  <si>
    <t>01100</t>
  </si>
  <si>
    <t>Deuda pública</t>
  </si>
  <si>
    <t>93400</t>
  </si>
  <si>
    <t>PALACIO DE CONGRESOS</t>
  </si>
  <si>
    <t>Palacio de Congresos de Huesca S.A.</t>
  </si>
  <si>
    <t>ADMINISTRACION GENERAL Y SERVICIOS</t>
  </si>
  <si>
    <t>Transferencias a la Comarca de la Hoya</t>
  </si>
  <si>
    <t>SEGURIDAD CIUDADANA Y PROTECCIÓN CIVIL</t>
  </si>
  <si>
    <t>Transporte Urbano</t>
  </si>
  <si>
    <t>Transporte Urbano I.E.S. Pirámide- Walqa</t>
  </si>
  <si>
    <t>Ayudas sociales</t>
  </si>
  <si>
    <t>Becas de comedor</t>
  </si>
  <si>
    <t>Escuelas Infantiles</t>
  </si>
  <si>
    <t>Bachillerato Internacional</t>
  </si>
  <si>
    <t>Lengua aragonesa</t>
  </si>
  <si>
    <t>Convenio Doctor honoris causa</t>
  </si>
  <si>
    <t>Centro de Arte y Naturaleza</t>
  </si>
  <si>
    <t>Festival de cine</t>
  </si>
  <si>
    <t>Fundación Planetario Huesca</t>
  </si>
  <si>
    <t>Fondo de patrocinio deportivo</t>
  </si>
  <si>
    <t>Promoción y fomento del deporte</t>
  </si>
  <si>
    <t>Promoción del Comercio</t>
  </si>
  <si>
    <t>Centro Innovación Gastronómica</t>
  </si>
  <si>
    <t>Proyecto "Volveremos"</t>
  </si>
  <si>
    <t>Grupos políticos</t>
  </si>
  <si>
    <t>Asociaciones de vecinos</t>
  </si>
  <si>
    <t>Plataforma voluntariado</t>
  </si>
  <si>
    <t>Congreso Periodismo Digital</t>
  </si>
  <si>
    <t>Becas Ciberseguridad</t>
  </si>
  <si>
    <t>Cooperación al Desarrollo</t>
  </si>
  <si>
    <t>Fondo de Contingencia</t>
  </si>
  <si>
    <t>Ciudad deportiva municipal</t>
  </si>
  <si>
    <t>Eficiencia energética</t>
  </si>
  <si>
    <t>RÉGIMEN INTERIOR</t>
  </si>
  <si>
    <t>Centro Conexión</t>
  </si>
  <si>
    <t>Infomática</t>
  </si>
  <si>
    <t xml:space="preserve">POL </t>
  </si>
  <si>
    <t>Total 01</t>
  </si>
  <si>
    <t>Total 11</t>
  </si>
  <si>
    <t>Total 13</t>
  </si>
  <si>
    <t>Total 15</t>
  </si>
  <si>
    <t>Total 16</t>
  </si>
  <si>
    <t>Total 17</t>
  </si>
  <si>
    <t>Total 23</t>
  </si>
  <si>
    <t>Total 24</t>
  </si>
  <si>
    <t>Total 31</t>
  </si>
  <si>
    <t>Total 32</t>
  </si>
  <si>
    <t>Total 33</t>
  </si>
  <si>
    <t>Total 34</t>
  </si>
  <si>
    <t>Total 41</t>
  </si>
  <si>
    <t>Total 42</t>
  </si>
  <si>
    <t>Total 43</t>
  </si>
  <si>
    <t>Total 44</t>
  </si>
  <si>
    <t>Total 46</t>
  </si>
  <si>
    <t>Total 49</t>
  </si>
  <si>
    <t>Total 91</t>
  </si>
  <si>
    <t>Total 92</t>
  </si>
  <si>
    <t>Total 93</t>
  </si>
  <si>
    <t>Total 94</t>
  </si>
  <si>
    <t>Total general</t>
  </si>
  <si>
    <t>AREAS DE GASTO</t>
  </si>
  <si>
    <t>DESCRIPCIÓN</t>
  </si>
  <si>
    <t>PRESUPUESTO CONSOLIDADO</t>
  </si>
  <si>
    <t>DEUDA PÚBLICA</t>
  </si>
  <si>
    <t>SERVICIOS PÚBLICOS BÁSICOS</t>
  </si>
  <si>
    <t>ACTUACIONES DE PROTECCIÓN Y PROMOCIÓN SOCIAL</t>
  </si>
  <si>
    <t>PRODUCCIÓN DE BIENES PÚBLICOS DE CARÁCTER PREFERENTE</t>
  </si>
  <si>
    <t>ACTUACIONES DE CARÁCTER ECONÓMICO</t>
  </si>
  <si>
    <t>ACTUACIONES DE CARÁCTER GENERAL</t>
  </si>
  <si>
    <t>PRESUPUESTO CONSOLIDADO 2026 POR ÁREAS DE GASTO</t>
  </si>
</sst>
</file>

<file path=xl/styles.xml><?xml version="1.0" encoding="utf-8"?>
<styleSheet xmlns="http://schemas.openxmlformats.org/spreadsheetml/2006/main">
  <numFmts count="7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\$#,##0_);&quot;($&quot;#,##0\)"/>
    <numFmt numFmtId="165" formatCode="_-* #,##0.00\ [$€]_-;\-* #,##0.00\ [$€]_-;_-* &quot;-&quot;??\ [$€]_-;_-@_-"/>
    <numFmt numFmtId="166" formatCode="00"/>
    <numFmt numFmtId="167" formatCode="_-* #,##0.00\ &quot;pta&quot;_-;\-* #,##0.00\ &quot;pta&quot;_-;_-* &quot;-&quot;??\ &quot;pta&quot;_-;_-@_-"/>
    <numFmt numFmtId="168" formatCode="#,##0.00\ &quot;€&quot;"/>
  </numFmts>
  <fonts count="44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</font>
    <font>
      <b/>
      <sz val="9.75"/>
      <name val="Abadi MT Condensed"/>
      <family val="2"/>
    </font>
    <font>
      <sz val="10"/>
      <color indexed="18"/>
      <name val="Abadi MT Condensed"/>
      <family val="2"/>
    </font>
    <font>
      <b/>
      <sz val="15"/>
      <color indexed="56"/>
      <name val="Calibri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badi MT Condensed"/>
      <family val="2"/>
    </font>
    <font>
      <b/>
      <sz val="12"/>
      <name val="Abadi MT Condensed"/>
      <family val="2"/>
    </font>
    <font>
      <sz val="9.75"/>
      <name val="Abadi MT Condensed"/>
      <family val="2"/>
    </font>
    <font>
      <sz val="12"/>
      <name val="Abadi MT Condensed Extra Bold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MS Sans Serif"/>
      <family val="2"/>
    </font>
    <font>
      <sz val="10"/>
      <color indexed="8"/>
      <name val="Arial"/>
      <family val="2"/>
    </font>
    <font>
      <sz val="13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3"/>
      <color rgb="FFFF0000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</font>
    <font>
      <sz val="10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indexed="10"/>
      <name val="Calibri"/>
      <family val="2"/>
    </font>
    <font>
      <sz val="10"/>
      <color rgb="FFFF0000"/>
      <name val="Calibri"/>
      <family val="2"/>
    </font>
    <font>
      <b/>
      <sz val="13"/>
      <color rgb="FFFF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8"/>
      </top>
      <bottom style="thick">
        <color indexed="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5">
    <xf numFmtId="0" fontId="0" fillId="0" borderId="0"/>
    <xf numFmtId="0" fontId="3" fillId="0" borderId="0"/>
    <xf numFmtId="0" fontId="4" fillId="0" borderId="2">
      <alignment horizontal="center"/>
    </xf>
    <xf numFmtId="164" fontId="5" fillId="0" borderId="0" applyFill="0">
      <alignment horizontal="right"/>
      <protection locked="0"/>
    </xf>
    <xf numFmtId="0" fontId="6" fillId="0" borderId="3" applyNumberFormat="0" applyFill="0" applyAlignment="0" applyProtection="0"/>
    <xf numFmtId="165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>
      <alignment horizontal="right"/>
    </xf>
    <xf numFmtId="0" fontId="10" fillId="0" borderId="0">
      <alignment horizontal="right"/>
    </xf>
    <xf numFmtId="164" fontId="11" fillId="0" borderId="4" applyFill="0"/>
    <xf numFmtId="0" fontId="12" fillId="0" borderId="5">
      <alignment horizontal="left"/>
    </xf>
    <xf numFmtId="0" fontId="7" fillId="0" borderId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9" applyNumberFormat="0" applyAlignment="0" applyProtection="0"/>
    <xf numFmtId="0" fontId="21" fillId="6" borderId="10" applyNumberFormat="0" applyAlignment="0" applyProtection="0"/>
    <xf numFmtId="0" fontId="22" fillId="6" borderId="9" applyNumberFormat="0" applyAlignment="0" applyProtection="0"/>
    <xf numFmtId="0" fontId="23" fillId="0" borderId="11" applyNumberFormat="0" applyFill="0" applyAlignment="0" applyProtection="0"/>
    <xf numFmtId="0" fontId="24" fillId="7" borderId="12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4" applyNumberFormat="0" applyFill="0" applyAlignment="0" applyProtection="0"/>
    <xf numFmtId="0" fontId="2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8" fillId="32" borderId="0" applyNumberFormat="0" applyBorder="0" applyAlignment="0" applyProtection="0"/>
    <xf numFmtId="0" fontId="2" fillId="0" borderId="0"/>
    <xf numFmtId="0" fontId="29" fillId="0" borderId="0" applyNumberFormat="0" applyFill="0" applyBorder="0" applyProtection="0"/>
    <xf numFmtId="0" fontId="29" fillId="0" borderId="0" applyNumberFormat="0" applyFill="0" applyBorder="0" applyProtection="0"/>
    <xf numFmtId="0" fontId="29" fillId="0" borderId="0" applyNumberFormat="0" applyFill="0" applyBorder="0" applyProtection="0"/>
    <xf numFmtId="0" fontId="29" fillId="0" borderId="0" applyNumberFormat="0" applyFill="0" applyBorder="0" applyProtection="0"/>
    <xf numFmtId="0" fontId="29" fillId="0" borderId="0" applyNumberFormat="0" applyFill="0" applyBorder="0" applyProtection="0"/>
    <xf numFmtId="0" fontId="29" fillId="0" borderId="0" applyNumberFormat="0" applyFill="0" applyBorder="0" applyProtection="0"/>
    <xf numFmtId="0" fontId="29" fillId="0" borderId="0" applyNumberFormat="0" applyFill="0" applyBorder="0" applyProtection="0"/>
    <xf numFmtId="167" fontId="2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1" fillId="0" borderId="0" applyFont="0" applyFill="0" applyBorder="0" applyAlignment="0" applyProtection="0">
      <alignment vertical="top"/>
    </xf>
    <xf numFmtId="44" fontId="30" fillId="0" borderId="0" applyFont="0" applyFill="0" applyBorder="0" applyAlignment="0" applyProtection="0"/>
    <xf numFmtId="167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31" fillId="0" borderId="0">
      <alignment vertical="top"/>
    </xf>
    <xf numFmtId="0" fontId="1" fillId="0" borderId="0"/>
    <xf numFmtId="0" fontId="31" fillId="0" borderId="0">
      <alignment vertical="top"/>
    </xf>
    <xf numFmtId="0" fontId="30" fillId="0" borderId="0"/>
    <xf numFmtId="0" fontId="31" fillId="0" borderId="0">
      <alignment vertical="top"/>
    </xf>
    <xf numFmtId="0" fontId="1" fillId="0" borderId="0"/>
    <xf numFmtId="0" fontId="30" fillId="0" borderId="0"/>
    <xf numFmtId="0" fontId="2" fillId="0" borderId="0"/>
    <xf numFmtId="0" fontId="30" fillId="0" borderId="0"/>
    <xf numFmtId="0" fontId="31" fillId="0" borderId="0">
      <alignment vertical="top"/>
    </xf>
    <xf numFmtId="0" fontId="30" fillId="0" borderId="0"/>
    <xf numFmtId="0" fontId="1" fillId="8" borderId="13" applyNumberFormat="0" applyFont="0" applyAlignment="0" applyProtection="0"/>
    <xf numFmtId="44" fontId="37" fillId="0" borderId="0" applyFont="0" applyFill="0" applyBorder="0" applyAlignment="0" applyProtection="0"/>
    <xf numFmtId="0" fontId="2" fillId="0" borderId="0" applyFont="0" applyFill="0" applyBorder="0" applyAlignment="0" applyProtection="0"/>
  </cellStyleXfs>
  <cellXfs count="141">
    <xf numFmtId="0" fontId="0" fillId="0" borderId="0" xfId="0"/>
    <xf numFmtId="0" fontId="32" fillId="0" borderId="0" xfId="0" applyFont="1" applyAlignment="1">
      <alignment vertical="center" wrapText="1"/>
    </xf>
    <xf numFmtId="0" fontId="32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vertical="center" wrapText="1"/>
    </xf>
    <xf numFmtId="0" fontId="33" fillId="0" borderId="0" xfId="15" applyFont="1" applyAlignment="1">
      <alignment horizontal="left" vertical="center" wrapText="1"/>
    </xf>
    <xf numFmtId="0" fontId="32" fillId="0" borderId="0" xfId="15" applyFont="1" applyAlignment="1">
      <alignment horizontal="center" vertical="center" wrapText="1"/>
    </xf>
    <xf numFmtId="0" fontId="34" fillId="33" borderId="1" xfId="0" applyFont="1" applyFill="1" applyBorder="1" applyAlignment="1">
      <alignment horizontal="center" vertical="center" wrapText="1"/>
    </xf>
    <xf numFmtId="0" fontId="34" fillId="33" borderId="20" xfId="0" applyFont="1" applyFill="1" applyBorder="1" applyAlignment="1">
      <alignment horizontal="center" vertical="center" wrapText="1"/>
    </xf>
    <xf numFmtId="0" fontId="32" fillId="0" borderId="19" xfId="0" applyFont="1" applyFill="1" applyBorder="1" applyAlignment="1">
      <alignment horizontal="center" vertical="center" wrapText="1"/>
    </xf>
    <xf numFmtId="168" fontId="32" fillId="0" borderId="19" xfId="64" applyNumberFormat="1" applyFont="1" applyBorder="1" applyAlignment="1">
      <alignment horizontal="right" vertical="center" wrapText="1"/>
    </xf>
    <xf numFmtId="168" fontId="32" fillId="0" borderId="19" xfId="0" applyNumberFormat="1" applyFont="1" applyFill="1" applyBorder="1" applyAlignment="1">
      <alignment horizontal="center" vertical="center" wrapText="1"/>
    </xf>
    <xf numFmtId="168" fontId="32" fillId="0" borderId="19" xfId="0" applyNumberFormat="1" applyFont="1" applyFill="1" applyBorder="1" applyAlignment="1">
      <alignment horizontal="right" vertical="center" wrapText="1"/>
    </xf>
    <xf numFmtId="0" fontId="32" fillId="0" borderId="17" xfId="0" applyFont="1" applyFill="1" applyBorder="1" applyAlignment="1">
      <alignment horizontal="center" vertical="center" wrapText="1"/>
    </xf>
    <xf numFmtId="168" fontId="32" fillId="0" borderId="17" xfId="0" applyNumberFormat="1" applyFont="1" applyFill="1" applyBorder="1" applyAlignment="1">
      <alignment horizontal="right" vertical="center" wrapText="1"/>
    </xf>
    <xf numFmtId="168" fontId="32" fillId="0" borderId="17" xfId="0" applyNumberFormat="1" applyFont="1" applyFill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168" fontId="32" fillId="0" borderId="17" xfId="0" applyNumberFormat="1" applyFont="1" applyBorder="1" applyAlignment="1">
      <alignment horizontal="right" vertical="center" wrapText="1"/>
    </xf>
    <xf numFmtId="168" fontId="32" fillId="0" borderId="17" xfId="0" applyNumberFormat="1" applyFont="1" applyBorder="1" applyAlignment="1">
      <alignment vertical="center" wrapText="1"/>
    </xf>
    <xf numFmtId="168" fontId="35" fillId="0" borderId="17" xfId="0" applyNumberFormat="1" applyFont="1" applyBorder="1" applyAlignment="1">
      <alignment vertical="center" wrapText="1"/>
    </xf>
    <xf numFmtId="166" fontId="32" fillId="0" borderId="17" xfId="0" applyNumberFormat="1" applyFont="1" applyBorder="1" applyAlignment="1">
      <alignment horizontal="center" vertical="center" wrapText="1"/>
    </xf>
    <xf numFmtId="166" fontId="32" fillId="0" borderId="21" xfId="0" applyNumberFormat="1" applyFont="1" applyBorder="1" applyAlignment="1">
      <alignment horizontal="center" vertical="center" wrapText="1"/>
    </xf>
    <xf numFmtId="168" fontId="32" fillId="0" borderId="21" xfId="0" applyNumberFormat="1" applyFont="1" applyBorder="1" applyAlignment="1">
      <alignment horizontal="right" vertical="center" wrapText="1"/>
    </xf>
    <xf numFmtId="168" fontId="32" fillId="0" borderId="21" xfId="0" applyNumberFormat="1" applyFont="1" applyBorder="1" applyAlignment="1">
      <alignment vertical="center" wrapText="1"/>
    </xf>
    <xf numFmtId="168" fontId="32" fillId="0" borderId="21" xfId="0" applyNumberFormat="1" applyFont="1" applyFill="1" applyBorder="1" applyAlignment="1">
      <alignment horizontal="right" vertical="center" wrapText="1"/>
    </xf>
    <xf numFmtId="0" fontId="34" fillId="0" borderId="0" xfId="0" applyFont="1" applyAlignment="1">
      <alignment vertical="center" wrapText="1"/>
    </xf>
    <xf numFmtId="0" fontId="34" fillId="0" borderId="22" xfId="0" applyFont="1" applyBorder="1" applyAlignment="1">
      <alignment horizontal="right" vertical="center" wrapText="1"/>
    </xf>
    <xf numFmtId="168" fontId="34" fillId="0" borderId="23" xfId="0" applyNumberFormat="1" applyFont="1" applyBorder="1" applyAlignment="1">
      <alignment vertical="center" wrapText="1"/>
    </xf>
    <xf numFmtId="168" fontId="34" fillId="0" borderId="15" xfId="0" applyNumberFormat="1" applyFont="1" applyBorder="1" applyAlignment="1">
      <alignment vertical="center" wrapText="1"/>
    </xf>
    <xf numFmtId="168" fontId="34" fillId="0" borderId="24" xfId="0" applyNumberFormat="1" applyFont="1" applyBorder="1" applyAlignment="1">
      <alignment vertical="center" wrapText="1"/>
    </xf>
    <xf numFmtId="4" fontId="32" fillId="0" borderId="0" xfId="0" applyNumberFormat="1" applyFont="1" applyFill="1" applyAlignment="1">
      <alignment vertical="center" wrapText="1"/>
    </xf>
    <xf numFmtId="168" fontId="32" fillId="0" borderId="0" xfId="0" applyNumberFormat="1" applyFont="1" applyFill="1" applyAlignment="1">
      <alignment vertical="center" wrapText="1"/>
    </xf>
    <xf numFmtId="0" fontId="38" fillId="0" borderId="0" xfId="0" applyFont="1" applyAlignment="1">
      <alignment vertical="center" wrapText="1"/>
    </xf>
    <xf numFmtId="0" fontId="38" fillId="0" borderId="0" xfId="0" applyFont="1" applyAlignment="1">
      <alignment horizontal="left" vertical="center" wrapText="1"/>
    </xf>
    <xf numFmtId="4" fontId="38" fillId="0" borderId="0" xfId="0" applyNumberFormat="1" applyFont="1" applyAlignment="1">
      <alignment vertical="center" wrapText="1"/>
    </xf>
    <xf numFmtId="4" fontId="38" fillId="0" borderId="0" xfId="83" applyNumberFormat="1" applyFont="1" applyAlignment="1">
      <alignment vertical="center" wrapText="1"/>
    </xf>
    <xf numFmtId="1" fontId="3" fillId="34" borderId="25" xfId="0" applyNumberFormat="1" applyFont="1" applyFill="1" applyBorder="1" applyAlignment="1">
      <alignment horizontal="center" vertical="center" wrapText="1"/>
    </xf>
    <xf numFmtId="0" fontId="3" fillId="34" borderId="25" xfId="0" applyFont="1" applyFill="1" applyBorder="1" applyAlignment="1">
      <alignment horizontal="center" vertical="center" wrapText="1"/>
    </xf>
    <xf numFmtId="0" fontId="3" fillId="34" borderId="25" xfId="0" applyFont="1" applyFill="1" applyBorder="1" applyAlignment="1">
      <alignment horizontal="center" vertical="center"/>
    </xf>
    <xf numFmtId="0" fontId="3" fillId="34" borderId="25" xfId="0" applyFont="1" applyFill="1" applyBorder="1" applyAlignment="1">
      <alignment horizontal="left" vertical="center" wrapText="1"/>
    </xf>
    <xf numFmtId="4" fontId="3" fillId="34" borderId="25" xfId="0" applyNumberFormat="1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8" fillId="0" borderId="25" xfId="0" applyFont="1" applyBorder="1" applyAlignment="1">
      <alignment horizontal="center" vertical="center" wrapText="1"/>
    </xf>
    <xf numFmtId="4" fontId="38" fillId="0" borderId="25" xfId="70" applyNumberFormat="1" applyFont="1" applyBorder="1" applyAlignment="1">
      <alignment vertical="center" wrapText="1"/>
    </xf>
    <xf numFmtId="49" fontId="38" fillId="0" borderId="25" xfId="0" applyNumberFormat="1" applyFont="1" applyBorder="1" applyAlignment="1">
      <alignment horizontal="center" vertical="center"/>
    </xf>
    <xf numFmtId="0" fontId="38" fillId="0" borderId="25" xfId="0" applyFont="1" applyBorder="1" applyAlignment="1">
      <alignment horizontal="left" vertical="center" wrapText="1"/>
    </xf>
    <xf numFmtId="0" fontId="38" fillId="0" borderId="25" xfId="0" applyFont="1" applyBorder="1" applyAlignment="1">
      <alignment vertical="center" wrapText="1"/>
    </xf>
    <xf numFmtId="4" fontId="38" fillId="0" borderId="25" xfId="0" applyNumberFormat="1" applyFont="1" applyBorder="1" applyAlignment="1">
      <alignment vertical="center" wrapText="1"/>
    </xf>
    <xf numFmtId="4" fontId="39" fillId="0" borderId="25" xfId="78" applyNumberFormat="1" applyFont="1" applyBorder="1" applyAlignment="1">
      <alignment vertical="center"/>
    </xf>
    <xf numFmtId="4" fontId="39" fillId="0" borderId="25" xfId="78" applyNumberFormat="1" applyFont="1" applyBorder="1" applyAlignment="1">
      <alignment vertical="center" wrapText="1"/>
    </xf>
    <xf numFmtId="0" fontId="38" fillId="0" borderId="25" xfId="0" applyFont="1" applyBorder="1" applyAlignment="1">
      <alignment horizontal="center" vertical="center"/>
    </xf>
    <xf numFmtId="4" fontId="39" fillId="0" borderId="25" xfId="0" applyNumberFormat="1" applyFont="1" applyBorder="1" applyAlignment="1">
      <alignment vertical="center"/>
    </xf>
    <xf numFmtId="4" fontId="38" fillId="0" borderId="25" xfId="0" applyNumberFormat="1" applyFont="1" applyBorder="1" applyAlignment="1">
      <alignment vertical="center"/>
    </xf>
    <xf numFmtId="4" fontId="38" fillId="0" borderId="25" xfId="0" applyNumberFormat="1" applyFont="1" applyFill="1" applyBorder="1" applyAlignment="1">
      <alignment vertical="center" wrapText="1"/>
    </xf>
    <xf numFmtId="3" fontId="38" fillId="0" borderId="25" xfId="0" applyNumberFormat="1" applyFont="1" applyBorder="1" applyAlignment="1">
      <alignment horizontal="left" vertical="center" wrapText="1"/>
    </xf>
    <xf numFmtId="49" fontId="38" fillId="0" borderId="25" xfId="0" applyNumberFormat="1" applyFont="1" applyFill="1" applyBorder="1" applyAlignment="1">
      <alignment horizontal="center" vertical="center"/>
    </xf>
    <xf numFmtId="0" fontId="38" fillId="0" borderId="25" xfId="0" applyFont="1" applyFill="1" applyBorder="1" applyAlignment="1">
      <alignment vertical="center" wrapText="1"/>
    </xf>
    <xf numFmtId="0" fontId="38" fillId="0" borderId="25" xfId="0" applyFont="1" applyFill="1" applyBorder="1" applyAlignment="1">
      <alignment horizontal="center" vertical="center" wrapText="1"/>
    </xf>
    <xf numFmtId="4" fontId="38" fillId="0" borderId="25" xfId="78" applyNumberFormat="1" applyFont="1" applyBorder="1" applyAlignment="1">
      <alignment vertical="center"/>
    </xf>
    <xf numFmtId="0" fontId="38" fillId="0" borderId="25" xfId="0" applyFont="1" applyFill="1" applyBorder="1" applyAlignment="1">
      <alignment horizontal="left" vertical="center" wrapText="1"/>
    </xf>
    <xf numFmtId="4" fontId="39" fillId="0" borderId="25" xfId="84" applyNumberFormat="1" applyFont="1" applyBorder="1" applyAlignment="1">
      <alignment horizontal="right" vertical="center" wrapText="1"/>
    </xf>
    <xf numFmtId="0" fontId="38" fillId="0" borderId="25" xfId="78" applyFont="1" applyBorder="1" applyAlignment="1">
      <alignment vertical="center"/>
    </xf>
    <xf numFmtId="4" fontId="38" fillId="0" borderId="25" xfId="70" applyNumberFormat="1" applyFont="1" applyFill="1" applyBorder="1" applyAlignment="1">
      <alignment vertical="center" wrapText="1"/>
    </xf>
    <xf numFmtId="4" fontId="39" fillId="0" borderId="25" xfId="84" applyNumberFormat="1" applyFont="1" applyFill="1" applyBorder="1" applyAlignment="1">
      <alignment horizontal="right" vertical="center" wrapText="1"/>
    </xf>
    <xf numFmtId="0" fontId="39" fillId="0" borderId="25" xfId="78" applyFont="1" applyBorder="1" applyAlignment="1">
      <alignment vertical="center"/>
    </xf>
    <xf numFmtId="0" fontId="38" fillId="0" borderId="25" xfId="78" applyFont="1" applyBorder="1" applyAlignment="1">
      <alignment horizontal="center" vertical="center" wrapText="1"/>
    </xf>
    <xf numFmtId="0" fontId="38" fillId="0" borderId="25" xfId="78" applyFont="1" applyFill="1" applyBorder="1" applyAlignment="1">
      <alignment vertical="center" wrapText="1"/>
    </xf>
    <xf numFmtId="0" fontId="3" fillId="0" borderId="25" xfId="78" applyFont="1" applyFill="1" applyBorder="1" applyAlignment="1">
      <alignment horizontal="center" vertical="center" wrapText="1"/>
    </xf>
    <xf numFmtId="4" fontId="38" fillId="0" borderId="25" xfId="84" applyNumberFormat="1" applyFont="1" applyBorder="1" applyAlignment="1">
      <alignment vertical="center" wrapText="1"/>
    </xf>
    <xf numFmtId="4" fontId="39" fillId="0" borderId="25" xfId="84" applyNumberFormat="1" applyFont="1" applyBorder="1" applyAlignment="1">
      <alignment vertical="center" wrapText="1"/>
    </xf>
    <xf numFmtId="49" fontId="38" fillId="0" borderId="25" xfId="78" applyNumberFormat="1" applyFont="1" applyBorder="1" applyAlignment="1">
      <alignment horizontal="center" vertical="center"/>
    </xf>
    <xf numFmtId="0" fontId="38" fillId="0" borderId="25" xfId="78" applyFont="1" applyFill="1" applyBorder="1" applyAlignment="1">
      <alignment horizontal="center" vertical="center" wrapText="1"/>
    </xf>
    <xf numFmtId="4" fontId="38" fillId="0" borderId="25" xfId="78" applyNumberFormat="1" applyFont="1" applyBorder="1" applyAlignment="1">
      <alignment vertical="center" wrapText="1"/>
    </xf>
    <xf numFmtId="8" fontId="38" fillId="0" borderId="25" xfId="0" applyNumberFormat="1" applyFont="1" applyBorder="1" applyAlignment="1">
      <alignment vertical="center" wrapText="1"/>
    </xf>
    <xf numFmtId="0" fontId="38" fillId="0" borderId="25" xfId="0" applyFont="1" applyFill="1" applyBorder="1" applyAlignment="1">
      <alignment horizontal="center" vertical="center"/>
    </xf>
    <xf numFmtId="4" fontId="2" fillId="0" borderId="25" xfId="78" applyNumberFormat="1" applyFont="1" applyBorder="1" applyAlignment="1">
      <alignment vertical="center"/>
    </xf>
    <xf numFmtId="4" fontId="39" fillId="0" borderId="25" xfId="78" applyNumberFormat="1" applyFont="1" applyBorder="1" applyAlignment="1">
      <alignment horizontal="right" vertical="center" wrapText="1"/>
    </xf>
    <xf numFmtId="0" fontId="38" fillId="0" borderId="25" xfId="78" applyFont="1" applyBorder="1" applyAlignment="1">
      <alignment vertical="center" wrapText="1"/>
    </xf>
    <xf numFmtId="0" fontId="3" fillId="0" borderId="25" xfId="78" applyFont="1" applyBorder="1" applyAlignment="1">
      <alignment horizontal="center" vertical="center" wrapText="1"/>
    </xf>
    <xf numFmtId="49" fontId="38" fillId="0" borderId="25" xfId="78" applyNumberFormat="1" applyFont="1" applyFill="1" applyBorder="1" applyAlignment="1">
      <alignment horizontal="center" vertical="center"/>
    </xf>
    <xf numFmtId="0" fontId="38" fillId="0" borderId="25" xfId="78" applyFont="1" applyBorder="1" applyAlignment="1">
      <alignment horizontal="left" vertical="center" wrapText="1"/>
    </xf>
    <xf numFmtId="4" fontId="38" fillId="0" borderId="25" xfId="78" applyNumberFormat="1" applyFont="1" applyBorder="1" applyAlignment="1">
      <alignment horizontal="right" vertical="center" wrapText="1"/>
    </xf>
    <xf numFmtId="44" fontId="38" fillId="0" borderId="25" xfId="65" applyFont="1" applyBorder="1" applyAlignment="1">
      <alignment vertical="center" wrapText="1"/>
    </xf>
    <xf numFmtId="0" fontId="39" fillId="0" borderId="25" xfId="78" applyFont="1" applyBorder="1" applyAlignment="1">
      <alignment horizontal="center" vertical="center" wrapText="1"/>
    </xf>
    <xf numFmtId="0" fontId="40" fillId="0" borderId="25" xfId="78" applyFont="1" applyBorder="1" applyAlignment="1">
      <alignment horizontal="center" vertical="center" wrapText="1"/>
    </xf>
    <xf numFmtId="0" fontId="39" fillId="0" borderId="25" xfId="78" applyFont="1" applyBorder="1" applyAlignment="1">
      <alignment horizontal="left" vertical="center" wrapText="1"/>
    </xf>
    <xf numFmtId="44" fontId="38" fillId="0" borderId="25" xfId="65" applyFont="1" applyFill="1" applyBorder="1" applyAlignment="1">
      <alignment horizontal="center" vertical="center" wrapText="1"/>
    </xf>
    <xf numFmtId="0" fontId="39" fillId="0" borderId="25" xfId="78" applyFont="1" applyBorder="1" applyAlignment="1">
      <alignment vertical="center" wrapText="1"/>
    </xf>
    <xf numFmtId="0" fontId="40" fillId="0" borderId="25" xfId="78" quotePrefix="1" applyFont="1" applyFill="1" applyBorder="1" applyAlignment="1">
      <alignment horizontal="center" vertical="center" wrapText="1"/>
    </xf>
    <xf numFmtId="0" fontId="38" fillId="0" borderId="25" xfId="0" quotePrefix="1" applyFont="1" applyFill="1" applyBorder="1" applyAlignment="1">
      <alignment horizontal="center" vertical="center" wrapText="1"/>
    </xf>
    <xf numFmtId="4" fontId="38" fillId="0" borderId="25" xfId="68" applyNumberFormat="1" applyFont="1" applyBorder="1" applyAlignment="1">
      <alignment vertical="center" wrapText="1"/>
    </xf>
    <xf numFmtId="0" fontId="39" fillId="0" borderId="25" xfId="0" applyFont="1" applyBorder="1" applyAlignment="1">
      <alignment horizontal="center" vertical="center" wrapText="1"/>
    </xf>
    <xf numFmtId="0" fontId="39" fillId="0" borderId="25" xfId="0" applyFont="1" applyFill="1" applyBorder="1" applyAlignment="1">
      <alignment horizontal="center" vertical="center" wrapText="1"/>
    </xf>
    <xf numFmtId="49" fontId="39" fillId="0" borderId="25" xfId="0" applyNumberFormat="1" applyFont="1" applyFill="1" applyBorder="1" applyAlignment="1">
      <alignment horizontal="center" vertical="center"/>
    </xf>
    <xf numFmtId="0" fontId="39" fillId="0" borderId="25" xfId="0" applyFont="1" applyFill="1" applyBorder="1" applyAlignment="1">
      <alignment horizontal="left" vertical="center" wrapText="1"/>
    </xf>
    <xf numFmtId="0" fontId="39" fillId="0" borderId="25" xfId="0" applyFont="1" applyFill="1" applyBorder="1" applyAlignment="1">
      <alignment vertical="center" wrapText="1"/>
    </xf>
    <xf numFmtId="4" fontId="39" fillId="0" borderId="25" xfId="70" applyNumberFormat="1" applyFont="1" applyBorder="1" applyAlignment="1">
      <alignment vertical="center" wrapText="1"/>
    </xf>
    <xf numFmtId="4" fontId="38" fillId="0" borderId="25" xfId="83" applyNumberFormat="1" applyFont="1" applyBorder="1" applyAlignment="1">
      <alignment vertical="center" wrapText="1"/>
    </xf>
    <xf numFmtId="0" fontId="38" fillId="0" borderId="25" xfId="0" quotePrefix="1" applyFont="1" applyBorder="1" applyAlignment="1">
      <alignment horizontal="left" vertical="center" wrapText="1"/>
    </xf>
    <xf numFmtId="0" fontId="42" fillId="0" borderId="25" xfId="0" applyFont="1" applyBorder="1" applyAlignment="1">
      <alignment horizontal="center" vertical="center" wrapText="1"/>
    </xf>
    <xf numFmtId="0" fontId="42" fillId="0" borderId="25" xfId="0" applyFont="1" applyBorder="1" applyAlignment="1">
      <alignment horizontal="center" vertical="center"/>
    </xf>
    <xf numFmtId="0" fontId="42" fillId="0" borderId="25" xfId="0" applyFont="1" applyBorder="1" applyAlignment="1">
      <alignment horizontal="left" vertical="center" wrapText="1"/>
    </xf>
    <xf numFmtId="0" fontId="42" fillId="0" borderId="25" xfId="0" applyFont="1" applyBorder="1" applyAlignment="1">
      <alignment vertical="center" wrapText="1"/>
    </xf>
    <xf numFmtId="4" fontId="42" fillId="0" borderId="25" xfId="83" applyNumberFormat="1" applyFont="1" applyBorder="1" applyAlignment="1">
      <alignment vertical="center" wrapText="1"/>
    </xf>
    <xf numFmtId="4" fontId="38" fillId="0" borderId="25" xfId="0" applyNumberFormat="1" applyFont="1" applyFill="1" applyBorder="1" applyAlignment="1">
      <alignment horizontal="left" vertical="center" wrapText="1"/>
    </xf>
    <xf numFmtId="1" fontId="38" fillId="0" borderId="25" xfId="0" applyNumberFormat="1" applyFont="1" applyFill="1" applyBorder="1" applyAlignment="1">
      <alignment horizontal="center" vertical="center" wrapText="1"/>
    </xf>
    <xf numFmtId="0" fontId="39" fillId="0" borderId="25" xfId="0" applyFont="1" applyBorder="1" applyAlignment="1">
      <alignment horizontal="center" vertical="center"/>
    </xf>
    <xf numFmtId="0" fontId="39" fillId="0" borderId="25" xfId="0" applyFont="1" applyBorder="1" applyAlignment="1">
      <alignment horizontal="left" vertical="center" wrapText="1"/>
    </xf>
    <xf numFmtId="0" fontId="39" fillId="0" borderId="25" xfId="0" applyFont="1" applyBorder="1" applyAlignment="1">
      <alignment vertical="center" wrapText="1"/>
    </xf>
    <xf numFmtId="4" fontId="39" fillId="0" borderId="25" xfId="83" applyNumberFormat="1" applyFont="1" applyBorder="1" applyAlignment="1">
      <alignment vertical="center" wrapText="1"/>
    </xf>
    <xf numFmtId="0" fontId="38" fillId="0" borderId="25" xfId="0" quotePrefix="1" applyFont="1" applyBorder="1" applyAlignment="1">
      <alignment horizontal="center" vertical="center" wrapText="1"/>
    </xf>
    <xf numFmtId="49" fontId="38" fillId="0" borderId="25" xfId="0" applyNumberFormat="1" applyFont="1" applyBorder="1" applyAlignment="1">
      <alignment horizontal="center" vertical="center" wrapText="1"/>
    </xf>
    <xf numFmtId="0" fontId="41" fillId="0" borderId="25" xfId="0" applyFont="1" applyBorder="1" applyAlignment="1">
      <alignment horizontal="center" vertical="center" wrapText="1"/>
    </xf>
    <xf numFmtId="49" fontId="41" fillId="0" borderId="25" xfId="0" applyNumberFormat="1" applyFont="1" applyBorder="1" applyAlignment="1">
      <alignment horizontal="center" vertical="center"/>
    </xf>
    <xf numFmtId="0" fontId="41" fillId="0" borderId="25" xfId="0" applyFont="1" applyBorder="1" applyAlignment="1">
      <alignment horizontal="left" vertical="center" wrapText="1"/>
    </xf>
    <xf numFmtId="0" fontId="41" fillId="0" borderId="25" xfId="0" applyFont="1" applyBorder="1" applyAlignment="1">
      <alignment vertical="center" wrapText="1"/>
    </xf>
    <xf numFmtId="4" fontId="41" fillId="0" borderId="25" xfId="83" applyNumberFormat="1" applyFont="1" applyBorder="1" applyAlignment="1">
      <alignment vertical="center" wrapText="1"/>
    </xf>
    <xf numFmtId="0" fontId="38" fillId="0" borderId="0" xfId="0" applyFont="1" applyAlignment="1">
      <alignment vertical="center"/>
    </xf>
    <xf numFmtId="0" fontId="3" fillId="0" borderId="25" xfId="0" applyNumberFormat="1" applyFont="1" applyBorder="1" applyAlignment="1">
      <alignment horizontal="center" vertical="center" wrapText="1"/>
    </xf>
    <xf numFmtId="0" fontId="38" fillId="0" borderId="0" xfId="0" applyFont="1" applyBorder="1" applyAlignment="1">
      <alignment horizontal="center" vertical="center"/>
    </xf>
    <xf numFmtId="0" fontId="38" fillId="0" borderId="0" xfId="0" applyFont="1" applyFill="1" applyBorder="1" applyAlignment="1">
      <alignment horizontal="left" vertical="center" wrapText="1"/>
    </xf>
    <xf numFmtId="0" fontId="38" fillId="0" borderId="0" xfId="0" applyFont="1" applyFill="1" applyBorder="1" applyAlignment="1">
      <alignment horizontal="center" vertical="center" wrapText="1"/>
    </xf>
    <xf numFmtId="0" fontId="38" fillId="0" borderId="0" xfId="0" applyFont="1" applyBorder="1" applyAlignment="1">
      <alignment vertical="center" wrapText="1"/>
    </xf>
    <xf numFmtId="4" fontId="38" fillId="0" borderId="0" xfId="83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4" fillId="33" borderId="16" xfId="0" applyFont="1" applyFill="1" applyBorder="1" applyAlignment="1">
      <alignment horizontal="center" vertical="center" wrapText="1"/>
    </xf>
    <xf numFmtId="0" fontId="34" fillId="33" borderId="18" xfId="0" applyFont="1" applyFill="1" applyBorder="1" applyAlignment="1">
      <alignment horizontal="center" vertical="center" wrapText="1"/>
    </xf>
    <xf numFmtId="0" fontId="36" fillId="0" borderId="0" xfId="15" applyFont="1" applyAlignment="1">
      <alignment horizontal="center" vertical="center" wrapText="1"/>
    </xf>
    <xf numFmtId="1" fontId="34" fillId="0" borderId="0" xfId="0" applyNumberFormat="1" applyFont="1" applyFill="1" applyAlignment="1">
      <alignment horizontal="center" vertical="center" wrapText="1"/>
    </xf>
    <xf numFmtId="1" fontId="32" fillId="0" borderId="0" xfId="0" applyNumberFormat="1" applyFont="1" applyFill="1" applyAlignment="1">
      <alignment horizontal="center" vertical="center" wrapText="1"/>
    </xf>
    <xf numFmtId="1" fontId="34" fillId="33" borderId="25" xfId="0" applyNumberFormat="1" applyFont="1" applyFill="1" applyBorder="1" applyAlignment="1">
      <alignment horizontal="center" vertical="center" wrapText="1"/>
    </xf>
    <xf numFmtId="0" fontId="34" fillId="33" borderId="25" xfId="0" applyFont="1" applyFill="1" applyBorder="1" applyAlignment="1">
      <alignment horizontal="center" vertical="center" wrapText="1"/>
    </xf>
    <xf numFmtId="0" fontId="34" fillId="33" borderId="25" xfId="0" applyFont="1" applyFill="1" applyBorder="1" applyAlignment="1">
      <alignment horizontal="center" vertical="center" wrapText="1"/>
    </xf>
    <xf numFmtId="1" fontId="32" fillId="0" borderId="25" xfId="0" applyNumberFormat="1" applyFont="1" applyBorder="1" applyAlignment="1">
      <alignment horizontal="left" vertical="center" wrapText="1"/>
    </xf>
    <xf numFmtId="1" fontId="32" fillId="0" borderId="25" xfId="0" applyNumberFormat="1" applyFont="1" applyBorder="1" applyAlignment="1">
      <alignment horizontal="center" vertical="center" wrapText="1"/>
    </xf>
    <xf numFmtId="4" fontId="32" fillId="0" borderId="25" xfId="0" applyNumberFormat="1" applyFont="1" applyBorder="1" applyAlignment="1">
      <alignment horizontal="right" vertical="center" wrapText="1"/>
    </xf>
    <xf numFmtId="4" fontId="32" fillId="0" borderId="25" xfId="0" applyNumberFormat="1" applyFont="1" applyBorder="1" applyAlignment="1">
      <alignment vertical="center" wrapText="1"/>
    </xf>
    <xf numFmtId="4" fontId="32" fillId="0" borderId="25" xfId="0" applyNumberFormat="1" applyFont="1" applyFill="1" applyBorder="1" applyAlignment="1">
      <alignment horizontal="right" vertical="center" wrapText="1"/>
    </xf>
    <xf numFmtId="4" fontId="35" fillId="0" borderId="25" xfId="0" applyNumberFormat="1" applyFont="1" applyBorder="1" applyAlignment="1">
      <alignment vertical="center" wrapText="1"/>
    </xf>
    <xf numFmtId="0" fontId="34" fillId="0" borderId="25" xfId="0" applyFont="1" applyBorder="1" applyAlignment="1">
      <alignment horizontal="center" vertical="center" wrapText="1"/>
    </xf>
    <xf numFmtId="168" fontId="34" fillId="0" borderId="25" xfId="0" applyNumberFormat="1" applyFont="1" applyBorder="1" applyAlignment="1">
      <alignment vertical="center" wrapText="1"/>
    </xf>
    <xf numFmtId="168" fontId="43" fillId="0" borderId="25" xfId="0" applyNumberFormat="1" applyFont="1" applyBorder="1" applyAlignment="1">
      <alignment vertical="center" wrapText="1"/>
    </xf>
  </cellXfs>
  <cellStyles count="85">
    <cellStyle name="20% - Énfasis1" xfId="33" builtinId="30" customBuiltin="1"/>
    <cellStyle name="20% - Énfasis2" xfId="37" builtinId="34" customBuiltin="1"/>
    <cellStyle name="20% - Énfasis3" xfId="41" builtinId="38" customBuiltin="1"/>
    <cellStyle name="20% - Énfasis4" xfId="45" builtinId="42" customBuiltin="1"/>
    <cellStyle name="20% - Énfasis5" xfId="49" builtinId="46" customBuiltin="1"/>
    <cellStyle name="20% - Énfasis6" xfId="53" builtinId="50" customBuiltin="1"/>
    <cellStyle name="40% - Énfasis1" xfId="34" builtinId="31" customBuiltin="1"/>
    <cellStyle name="40% - Énfasis2" xfId="38" builtinId="35" customBuiltin="1"/>
    <cellStyle name="40% - Énfasis3" xfId="42" builtinId="39" customBuiltin="1"/>
    <cellStyle name="40% - Énfasis4" xfId="46" builtinId="43" customBuiltin="1"/>
    <cellStyle name="40% - Énfasis5" xfId="50" builtinId="47" customBuiltin="1"/>
    <cellStyle name="40% - Énfasis6" xfId="54" builtinId="51" customBuiltin="1"/>
    <cellStyle name="60% - Énfasis1" xfId="35" builtinId="32" customBuiltin="1"/>
    <cellStyle name="60% - Énfasis2" xfId="39" builtinId="36" customBuiltin="1"/>
    <cellStyle name="60% - Énfasis3" xfId="43" builtinId="40" customBuiltin="1"/>
    <cellStyle name="60% - Énfasis4" xfId="47" builtinId="44" customBuiltin="1"/>
    <cellStyle name="60% - Énfasis5" xfId="51" builtinId="48" customBuiltin="1"/>
    <cellStyle name="60% - Énfasis6" xfId="55" builtinId="52" customBuiltin="1"/>
    <cellStyle name="Buena" xfId="21" builtinId="26" customBuiltin="1"/>
    <cellStyle name="CabeceraColumnas" xfId="1"/>
    <cellStyle name="Cálculo" xfId="26" builtinId="22" customBuiltin="1"/>
    <cellStyle name="Celda de comprobación" xfId="28" builtinId="23" customBuiltin="1"/>
    <cellStyle name="Celda vinculada" xfId="27" builtinId="24" customBuiltin="1"/>
    <cellStyle name="Column Header" xfId="2"/>
    <cellStyle name="Currency (blue)" xfId="3"/>
    <cellStyle name="Default" xfId="57"/>
    <cellStyle name="Default 2" xfId="58"/>
    <cellStyle name="Default 2 2" xfId="59"/>
    <cellStyle name="Default 3" xfId="60"/>
    <cellStyle name="Default 4" xfId="61"/>
    <cellStyle name="Default 4 2" xfId="62"/>
    <cellStyle name="Default 5" xfId="63"/>
    <cellStyle name="Encabezado 1" xfId="4"/>
    <cellStyle name="Encabezado 4" xfId="20" builtinId="19" customBuiltin="1"/>
    <cellStyle name="Énfasis1" xfId="32" builtinId="29" customBuiltin="1"/>
    <cellStyle name="Énfasis2" xfId="36" builtinId="33" customBuiltin="1"/>
    <cellStyle name="Énfasis3" xfId="40" builtinId="37" customBuiltin="1"/>
    <cellStyle name="Énfasis4" xfId="44" builtinId="41" customBuiltin="1"/>
    <cellStyle name="Énfasis5" xfId="48" builtinId="45" customBuiltin="1"/>
    <cellStyle name="Énfasis6" xfId="52" builtinId="49" customBuiltin="1"/>
    <cellStyle name="Entrada" xfId="24" builtinId="20" customBuiltin="1"/>
    <cellStyle name="Euro" xfId="5"/>
    <cellStyle name="Euro 2" xfId="6"/>
    <cellStyle name="Euro 3" xfId="7"/>
    <cellStyle name="Euro 3 2" xfId="8"/>
    <cellStyle name="Incorrecto" xfId="22" builtinId="27" customBuiltin="1"/>
    <cellStyle name="Moneda" xfId="83" builtinId="4"/>
    <cellStyle name="Moneda 2" xfId="65"/>
    <cellStyle name="Moneda 3" xfId="66"/>
    <cellStyle name="Moneda 4" xfId="67"/>
    <cellStyle name="Moneda 5" xfId="68"/>
    <cellStyle name="Moneda 6" xfId="69"/>
    <cellStyle name="Moneda 7" xfId="70"/>
    <cellStyle name="Moneda 7 2" xfId="84"/>
    <cellStyle name="Moneda 8" xfId="64"/>
    <cellStyle name="Neutral" xfId="23" builtinId="28" customBuiltin="1"/>
    <cellStyle name="Normal" xfId="0" builtinId="0"/>
    <cellStyle name="Normal 2" xfId="9"/>
    <cellStyle name="Normal 2 2" xfId="72"/>
    <cellStyle name="Normal 2 3" xfId="73"/>
    <cellStyle name="Normal 2 4" xfId="71"/>
    <cellStyle name="Normal 3" xfId="10"/>
    <cellStyle name="Normal 3 2" xfId="75"/>
    <cellStyle name="Normal 3 3" xfId="74"/>
    <cellStyle name="Normal 4" xfId="76"/>
    <cellStyle name="Normal 5" xfId="77"/>
    <cellStyle name="Normal 5 2" xfId="78"/>
    <cellStyle name="Normal 6" xfId="79"/>
    <cellStyle name="Normal 7" xfId="80"/>
    <cellStyle name="Normal 8" xfId="81"/>
    <cellStyle name="Normal 9" xfId="56"/>
    <cellStyle name="Normal_cálculos_ben_fiscales_pto(2018)" xfId="15"/>
    <cellStyle name="Notas 2" xfId="82"/>
    <cellStyle name="Row Lvl 2" xfId="11"/>
    <cellStyle name="Row Total" xfId="12"/>
    <cellStyle name="Row Total (currency)" xfId="13"/>
    <cellStyle name="Salida" xfId="25" builtinId="21" customBuiltin="1"/>
    <cellStyle name="Subtitle" xfId="14"/>
    <cellStyle name="Texto de advertencia" xfId="29" builtinId="11" customBuiltin="1"/>
    <cellStyle name="Texto explicativo" xfId="30" builtinId="53" customBuiltin="1"/>
    <cellStyle name="Título" xfId="16" builtinId="15" customBuiltin="1"/>
    <cellStyle name="Título 1" xfId="17" builtinId="16" customBuiltin="1"/>
    <cellStyle name="Título 2" xfId="18" builtinId="17" customBuiltin="1"/>
    <cellStyle name="Título 3" xfId="19" builtinId="18" customBuiltin="1"/>
    <cellStyle name="Total" xfId="31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roel\intervencion\WINDOWS\Profiles\lcasanova\Mis%20documentos\Estados%20y%20cuentas%20anuales\Liquidaci&#243;n\2004\Gastos%20financiados%20con%20RT_200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yto_2004"/>
      <sheetName val="Ferial_2004"/>
    </sheetNames>
    <sheetDataSet>
      <sheetData sheetId="0" refreshError="1">
        <row r="1">
          <cell r="A1" t="str">
            <v>Rem</v>
          </cell>
          <cell r="B1" t="str">
            <v>Func.</v>
          </cell>
          <cell r="C1" t="str">
            <v>Eco.</v>
          </cell>
          <cell r="D1" t="str">
            <v>Nombre partida</v>
          </cell>
          <cell r="E1" t="str">
            <v>Oblig. Rec.</v>
          </cell>
          <cell r="F1" t="str">
            <v>RT incorporado</v>
          </cell>
        </row>
        <row r="2">
          <cell r="F2" t="str">
            <v>Afectado</v>
          </cell>
        </row>
        <row r="3">
          <cell r="A3" t="str">
            <v>N</v>
          </cell>
          <cell r="B3" t="str">
            <v>121</v>
          </cell>
          <cell r="C3" t="str">
            <v>21200</v>
          </cell>
          <cell r="D3" t="str">
            <v>REPARACIONES Y CONSERVACIÓN EDIFICIOS SERVICIOS. G</v>
          </cell>
          <cell r="E3">
            <v>44630.879999999997</v>
          </cell>
        </row>
        <row r="4">
          <cell r="A4" t="str">
            <v>N</v>
          </cell>
          <cell r="B4" t="str">
            <v>121</v>
          </cell>
          <cell r="C4" t="str">
            <v>22100</v>
          </cell>
          <cell r="D4" t="str">
            <v>SUMINISTRO ENERGÍA ELÉCTRICA  EDIFICIOS SERVICIOS.</v>
          </cell>
          <cell r="E4">
            <v>44929.84</v>
          </cell>
        </row>
        <row r="5">
          <cell r="A5" t="str">
            <v>N</v>
          </cell>
          <cell r="B5" t="str">
            <v>121</v>
          </cell>
          <cell r="C5" t="str">
            <v>22602</v>
          </cell>
          <cell r="D5" t="str">
            <v>PUBLICIDAD Y PROPAGANDA SERVICIOS GENERALES</v>
          </cell>
          <cell r="E5">
            <v>32193.91</v>
          </cell>
        </row>
        <row r="6">
          <cell r="A6" t="str">
            <v>N</v>
          </cell>
          <cell r="B6" t="str">
            <v>121</v>
          </cell>
          <cell r="C6" t="str">
            <v>22706</v>
          </cell>
          <cell r="D6" t="str">
            <v>ESTUDIOS Y TRABAJOS TÉCNICOS</v>
          </cell>
          <cell r="E6">
            <v>25835.54</v>
          </cell>
        </row>
        <row r="7">
          <cell r="A7" t="str">
            <v>N</v>
          </cell>
          <cell r="B7" t="str">
            <v>121</v>
          </cell>
          <cell r="C7" t="str">
            <v>62000</v>
          </cell>
          <cell r="D7" t="str">
            <v>Expropiación entorno ex-Colegiata intereses ptes.</v>
          </cell>
          <cell r="E7">
            <v>2592.33</v>
          </cell>
        </row>
        <row r="8">
          <cell r="A8" t="str">
            <v>N</v>
          </cell>
          <cell r="B8" t="str">
            <v>121</v>
          </cell>
          <cell r="C8" t="str">
            <v>62200</v>
          </cell>
          <cell r="D8" t="str">
            <v>Adquisición inmueble calle Baja de Santiago, 13</v>
          </cell>
          <cell r="E8">
            <v>9823.9699999999993</v>
          </cell>
        </row>
        <row r="9">
          <cell r="A9" t="str">
            <v>N</v>
          </cell>
          <cell r="B9" t="str">
            <v>121</v>
          </cell>
          <cell r="C9" t="str">
            <v>62205</v>
          </cell>
          <cell r="D9" t="str">
            <v>Adquisición inmueble calle Mayor 4</v>
          </cell>
          <cell r="E9">
            <v>11218.89</v>
          </cell>
        </row>
        <row r="10">
          <cell r="A10" t="str">
            <v>N</v>
          </cell>
          <cell r="B10" t="str">
            <v>121</v>
          </cell>
          <cell r="C10" t="str">
            <v>62701</v>
          </cell>
          <cell r="D10" t="str">
            <v>HONORARIOS PROYECTOS</v>
          </cell>
          <cell r="E10">
            <v>38217.96</v>
          </cell>
        </row>
        <row r="11">
          <cell r="A11" t="str">
            <v>N</v>
          </cell>
          <cell r="B11" t="str">
            <v>222</v>
          </cell>
          <cell r="C11" t="str">
            <v>12100</v>
          </cell>
          <cell r="D11" t="str">
            <v>RETRIBUCIONES COMPLEMENTARIAS POLICIA MUNICIPAL</v>
          </cell>
          <cell r="E11">
            <v>150453.75</v>
          </cell>
        </row>
        <row r="12">
          <cell r="A12" t="str">
            <v>N</v>
          </cell>
          <cell r="B12" t="str">
            <v>222</v>
          </cell>
          <cell r="C12" t="str">
            <v>20400</v>
          </cell>
          <cell r="D12" t="str">
            <v>Renting vehículo policía municipal</v>
          </cell>
          <cell r="E12">
            <v>0</v>
          </cell>
        </row>
        <row r="13">
          <cell r="A13" t="str">
            <v>N</v>
          </cell>
          <cell r="B13" t="str">
            <v>222</v>
          </cell>
          <cell r="C13" t="str">
            <v>20401</v>
          </cell>
          <cell r="D13" t="str">
            <v>Renting grúa municipal</v>
          </cell>
          <cell r="E13">
            <v>1498.37</v>
          </cell>
        </row>
        <row r="14">
          <cell r="A14" t="str">
            <v>N</v>
          </cell>
          <cell r="B14" t="str">
            <v>222</v>
          </cell>
          <cell r="C14" t="str">
            <v>21400</v>
          </cell>
          <cell r="D14" t="str">
            <v>REPARACIÓN Y CONSERVACIÓN VEHICULOS POLICIA MUNICI</v>
          </cell>
          <cell r="E14">
            <v>15441.3</v>
          </cell>
        </row>
        <row r="15">
          <cell r="A15" t="str">
            <v>N</v>
          </cell>
          <cell r="B15" t="str">
            <v>222</v>
          </cell>
          <cell r="C15" t="str">
            <v>22701</v>
          </cell>
          <cell r="D15" t="str">
            <v>MANTENIMIENTO SEMÁFOROS, PINTURA VIALES Y OTROS</v>
          </cell>
          <cell r="E15">
            <v>32733.24</v>
          </cell>
        </row>
        <row r="16">
          <cell r="A16" t="str">
            <v>N</v>
          </cell>
          <cell r="B16" t="str">
            <v>223</v>
          </cell>
          <cell r="C16" t="str">
            <v>46300</v>
          </cell>
          <cell r="D16" t="str">
            <v>Aportación a la Mancomunidad Antigranizao</v>
          </cell>
          <cell r="E16">
            <v>120</v>
          </cell>
        </row>
        <row r="17">
          <cell r="A17" t="str">
            <v>N</v>
          </cell>
          <cell r="B17" t="str">
            <v>313</v>
          </cell>
          <cell r="C17" t="str">
            <v>12100</v>
          </cell>
          <cell r="D17" t="str">
            <v>RETRIBUCIONES COMPLEMENTARIAS. PERSONAL DROGODEPEN</v>
          </cell>
          <cell r="E17">
            <v>32594.58</v>
          </cell>
        </row>
        <row r="18">
          <cell r="A18" t="str">
            <v>N</v>
          </cell>
          <cell r="B18" t="str">
            <v>313</v>
          </cell>
          <cell r="C18" t="str">
            <v>16000</v>
          </cell>
          <cell r="D18" t="str">
            <v>CUOTAS SEGURIDAD SOCIAL A CARGO DEL AYUNTAMIENTO</v>
          </cell>
          <cell r="E18">
            <v>787476.8</v>
          </cell>
        </row>
        <row r="19">
          <cell r="A19" t="str">
            <v>N</v>
          </cell>
          <cell r="B19" t="str">
            <v>422</v>
          </cell>
          <cell r="C19" t="str">
            <v>22103</v>
          </cell>
          <cell r="D19" t="str">
            <v>COMBUSTIBLE CALEFACCIÓN COLEGIOS</v>
          </cell>
          <cell r="E19">
            <v>21925.3</v>
          </cell>
        </row>
        <row r="20">
          <cell r="A20" t="str">
            <v>N</v>
          </cell>
          <cell r="B20" t="str">
            <v>432</v>
          </cell>
          <cell r="C20" t="str">
            <v>15100</v>
          </cell>
          <cell r="D20" t="str">
            <v>GRATIFICACIONES POR SERVICIOS EXTRAORDINARIOS</v>
          </cell>
          <cell r="E20">
            <v>5967.19</v>
          </cell>
        </row>
        <row r="21">
          <cell r="A21" t="str">
            <v>N</v>
          </cell>
          <cell r="B21" t="str">
            <v>435</v>
          </cell>
          <cell r="C21" t="str">
            <v>61101</v>
          </cell>
          <cell r="D21" t="str">
            <v>Jardines camping municipal</v>
          </cell>
          <cell r="E21">
            <v>7784.43</v>
          </cell>
        </row>
        <row r="22">
          <cell r="A22" t="str">
            <v>N</v>
          </cell>
          <cell r="B22" t="str">
            <v>441</v>
          </cell>
          <cell r="C22" t="str">
            <v>22600</v>
          </cell>
          <cell r="D22" t="str">
            <v>CANONES SANEAMIENTOS Y DISTRIBUCIÓN AGUAS</v>
          </cell>
          <cell r="E22">
            <v>25374.91</v>
          </cell>
        </row>
        <row r="23">
          <cell r="A23" t="str">
            <v>N</v>
          </cell>
          <cell r="B23" t="str">
            <v>442</v>
          </cell>
          <cell r="C23" t="str">
            <v>21400</v>
          </cell>
          <cell r="D23" t="str">
            <v>REPARAC.. Y CONSERVAC. VEHICULOS RECOGIDA BASURAS</v>
          </cell>
          <cell r="E23">
            <v>33774.06</v>
          </cell>
        </row>
        <row r="24">
          <cell r="A24" t="str">
            <v>N</v>
          </cell>
          <cell r="B24" t="str">
            <v>442</v>
          </cell>
          <cell r="C24" t="str">
            <v>22709</v>
          </cell>
          <cell r="D24" t="str">
            <v>TRABAJOS REALIZADOS POR EMPRESAS SERVICIO BASURAS</v>
          </cell>
          <cell r="E24">
            <v>35240.53</v>
          </cell>
        </row>
        <row r="25">
          <cell r="A25" t="str">
            <v>N</v>
          </cell>
          <cell r="B25" t="str">
            <v>444</v>
          </cell>
          <cell r="C25" t="str">
            <v>62300</v>
          </cell>
          <cell r="D25" t="str">
            <v>Inversiones,maq, instalac.,utillaje medio ambiente</v>
          </cell>
          <cell r="E25">
            <v>12016.85</v>
          </cell>
        </row>
        <row r="26">
          <cell r="A26" t="str">
            <v>N</v>
          </cell>
          <cell r="B26" t="str">
            <v>451</v>
          </cell>
          <cell r="C26" t="str">
            <v>14100</v>
          </cell>
          <cell r="D26" t="str">
            <v>RETRIBUCIONES PERSONAL TEMPORAL  CULTURA</v>
          </cell>
          <cell r="E26">
            <v>7923</v>
          </cell>
        </row>
        <row r="27">
          <cell r="A27" t="str">
            <v>N</v>
          </cell>
          <cell r="B27" t="str">
            <v>451</v>
          </cell>
          <cell r="C27" t="str">
            <v>22602</v>
          </cell>
          <cell r="D27" t="str">
            <v>PUBLICIDAD Y PROPAGANDA. PROMOCIÓN Y DIFUSIÓN CULT</v>
          </cell>
          <cell r="E27">
            <v>14641.31</v>
          </cell>
        </row>
        <row r="28">
          <cell r="A28" t="str">
            <v>N</v>
          </cell>
          <cell r="B28" t="str">
            <v>451</v>
          </cell>
          <cell r="C28" t="str">
            <v>22709</v>
          </cell>
          <cell r="D28" t="str">
            <v>TRABAJOS REALIZADOS POR EMPRESAS PROM. DIFUSIÓN. C</v>
          </cell>
          <cell r="E28">
            <v>169784.98</v>
          </cell>
        </row>
        <row r="29">
          <cell r="A29" t="str">
            <v>N</v>
          </cell>
          <cell r="B29" t="str">
            <v>451</v>
          </cell>
          <cell r="C29" t="str">
            <v>48903</v>
          </cell>
          <cell r="D29" t="str">
            <v>SUBVENCIÓN CONVENIO UNIÓN MUSICAL NTRA.SRA. PUEYOS</v>
          </cell>
          <cell r="E29">
            <v>24000</v>
          </cell>
        </row>
        <row r="30">
          <cell r="A30" t="str">
            <v>N</v>
          </cell>
          <cell r="B30" t="str">
            <v>451</v>
          </cell>
          <cell r="C30" t="str">
            <v>48905</v>
          </cell>
          <cell r="D30" t="str">
            <v>Subvención a la Polifónica Alcañizana</v>
          </cell>
          <cell r="E30">
            <v>6000</v>
          </cell>
        </row>
        <row r="31">
          <cell r="A31" t="str">
            <v>N</v>
          </cell>
          <cell r="B31" t="str">
            <v>452</v>
          </cell>
          <cell r="C31" t="str">
            <v>14100</v>
          </cell>
          <cell r="D31" t="str">
            <v>RETRIBUCIONES PERS. LABORAL TEMPORAL  DEPORTES</v>
          </cell>
          <cell r="E31">
            <v>41218.1</v>
          </cell>
        </row>
        <row r="32">
          <cell r="A32" t="str">
            <v>N</v>
          </cell>
          <cell r="B32" t="str">
            <v>452</v>
          </cell>
          <cell r="C32" t="str">
            <v>22608</v>
          </cell>
          <cell r="D32" t="str">
            <v>OTROS GASTOS EDUCACIÓN. FISICA Y DEPORTES</v>
          </cell>
          <cell r="E32">
            <v>40961.839999999997</v>
          </cell>
        </row>
        <row r="33">
          <cell r="A33" t="str">
            <v>N</v>
          </cell>
          <cell r="B33" t="str">
            <v>452</v>
          </cell>
          <cell r="C33" t="str">
            <v>63201</v>
          </cell>
          <cell r="D33" t="str">
            <v>Inversión reposición edificios e instalac. deport.</v>
          </cell>
          <cell r="E33">
            <v>17473</v>
          </cell>
        </row>
        <row r="34">
          <cell r="A34" t="str">
            <v>N</v>
          </cell>
          <cell r="B34" t="str">
            <v>454</v>
          </cell>
          <cell r="C34" t="str">
            <v>21200</v>
          </cell>
          <cell r="D34" t="str">
            <v>REPARACIÓN Y CONSERVACIÓN. PLAZA DE TOROS</v>
          </cell>
          <cell r="E34">
            <v>1266.54</v>
          </cell>
        </row>
        <row r="35">
          <cell r="A35" t="str">
            <v>N</v>
          </cell>
          <cell r="B35" t="str">
            <v>454</v>
          </cell>
          <cell r="C35" t="str">
            <v>22606</v>
          </cell>
          <cell r="D35" t="str">
            <v>ACTIVIDADES FIESTAS</v>
          </cell>
          <cell r="E35">
            <v>264039.26</v>
          </cell>
        </row>
        <row r="36">
          <cell r="A36" t="str">
            <v>N</v>
          </cell>
          <cell r="B36" t="str">
            <v>463</v>
          </cell>
          <cell r="C36" t="str">
            <v>48902</v>
          </cell>
          <cell r="D36" t="str">
            <v>Convenio Asociación Protectora de Animales</v>
          </cell>
          <cell r="E36">
            <v>6000</v>
          </cell>
        </row>
        <row r="37">
          <cell r="A37" t="str">
            <v>N</v>
          </cell>
          <cell r="B37" t="str">
            <v>463</v>
          </cell>
          <cell r="C37" t="str">
            <v>63300</v>
          </cell>
          <cell r="D37" t="str">
            <v>Acondicionamiento Mercado para Centro Juventud</v>
          </cell>
          <cell r="E37">
            <v>16451.77</v>
          </cell>
        </row>
        <row r="38">
          <cell r="A38" t="str">
            <v>N</v>
          </cell>
          <cell r="B38" t="str">
            <v>511</v>
          </cell>
          <cell r="C38" t="str">
            <v>22104</v>
          </cell>
          <cell r="D38" t="str">
            <v>VESTUARIO PERSONAL CARRETERAS. CAMINOS VIAS</v>
          </cell>
          <cell r="E38">
            <v>10579.33</v>
          </cell>
        </row>
        <row r="39">
          <cell r="A39" t="str">
            <v>N</v>
          </cell>
          <cell r="B39" t="str">
            <v>513</v>
          </cell>
          <cell r="C39" t="str">
            <v>20400</v>
          </cell>
          <cell r="D39" t="str">
            <v>Renting autobús transporte urbano</v>
          </cell>
          <cell r="E39">
            <v>0</v>
          </cell>
        </row>
        <row r="40">
          <cell r="A40" t="str">
            <v>N</v>
          </cell>
          <cell r="B40" t="str">
            <v>531</v>
          </cell>
          <cell r="C40" t="str">
            <v>62302</v>
          </cell>
          <cell r="D40" t="str">
            <v>INSTALACIÓN TOMAS DE AGUA AGRÍCOLAS</v>
          </cell>
          <cell r="E40">
            <v>7865.77</v>
          </cell>
        </row>
        <row r="41">
          <cell r="A41" t="str">
            <v>N</v>
          </cell>
          <cell r="B41" t="str">
            <v>721</v>
          </cell>
          <cell r="C41" t="str">
            <v>47000</v>
          </cell>
          <cell r="D41" t="str">
            <v>Subvenciones construcciones polígono Las Horcas</v>
          </cell>
          <cell r="E41">
            <v>3569.29</v>
          </cell>
        </row>
        <row r="42">
          <cell r="A42" t="str">
            <v>N</v>
          </cell>
          <cell r="B42" t="str">
            <v>721</v>
          </cell>
          <cell r="C42" t="str">
            <v>60100</v>
          </cell>
          <cell r="D42" t="str">
            <v>C E.R.Z. INVERSION EMPRESAS POLIGONO</v>
          </cell>
          <cell r="E42">
            <v>10670.31</v>
          </cell>
        </row>
        <row r="43">
          <cell r="A43" t="str">
            <v>N</v>
          </cell>
          <cell r="B43" t="str">
            <v>751</v>
          </cell>
          <cell r="C43" t="str">
            <v>22608</v>
          </cell>
          <cell r="D43" t="str">
            <v>OTROS GASTOS TURISMO</v>
          </cell>
          <cell r="E43">
            <v>34276.69</v>
          </cell>
        </row>
        <row r="44">
          <cell r="A44" t="str">
            <v>S</v>
          </cell>
          <cell r="B44" t="str">
            <v>121</v>
          </cell>
          <cell r="C44" t="str">
            <v>61101</v>
          </cell>
          <cell r="D44" t="str">
            <v>Adquisición finca trasera Ronda Belchite, 38</v>
          </cell>
          <cell r="E44">
            <v>0</v>
          </cell>
          <cell r="F44">
            <v>13522.74</v>
          </cell>
        </row>
        <row r="45">
          <cell r="A45" t="str">
            <v>S</v>
          </cell>
          <cell r="B45" t="str">
            <v>313</v>
          </cell>
          <cell r="C45" t="str">
            <v>48000</v>
          </cell>
          <cell r="D45" t="str">
            <v>Subv. reparación daños tormenta pedrisco</v>
          </cell>
          <cell r="E45">
            <v>63513.29</v>
          </cell>
          <cell r="F45">
            <v>66755.66</v>
          </cell>
        </row>
        <row r="46">
          <cell r="A46" t="str">
            <v>S</v>
          </cell>
          <cell r="B46" t="str">
            <v>432</v>
          </cell>
          <cell r="C46" t="str">
            <v>61102</v>
          </cell>
          <cell r="D46" t="str">
            <v>Suministro de mobiliario urbano</v>
          </cell>
          <cell r="E46">
            <v>0</v>
          </cell>
          <cell r="F46">
            <v>36366.050000000003</v>
          </cell>
        </row>
        <row r="47">
          <cell r="A47" t="str">
            <v>S</v>
          </cell>
          <cell r="B47" t="str">
            <v>435</v>
          </cell>
          <cell r="C47" t="str">
            <v>61101</v>
          </cell>
          <cell r="D47" t="str">
            <v>Mejora jardinería Polideportivo</v>
          </cell>
          <cell r="E47">
            <v>1865.28</v>
          </cell>
          <cell r="F47">
            <v>1865.28</v>
          </cell>
        </row>
        <row r="48">
          <cell r="A48" t="str">
            <v>S</v>
          </cell>
          <cell r="B48" t="str">
            <v>435</v>
          </cell>
          <cell r="C48" t="str">
            <v>61102</v>
          </cell>
          <cell r="D48" t="str">
            <v>Mejora jardinería plaza de España Bº Puigmoreno</v>
          </cell>
          <cell r="E48">
            <v>0</v>
          </cell>
          <cell r="F48">
            <v>620.6</v>
          </cell>
        </row>
        <row r="49">
          <cell r="A49" t="str">
            <v>S</v>
          </cell>
          <cell r="B49" t="str">
            <v>435</v>
          </cell>
          <cell r="C49" t="str">
            <v>62300</v>
          </cell>
          <cell r="D49" t="str">
            <v>Suministro de maquinaria y herramientas jardines</v>
          </cell>
          <cell r="E49">
            <v>15800</v>
          </cell>
          <cell r="F49">
            <v>15800</v>
          </cell>
        </row>
        <row r="50">
          <cell r="A50" t="str">
            <v>S</v>
          </cell>
          <cell r="B50" t="str">
            <v>442</v>
          </cell>
          <cell r="C50" t="str">
            <v>60102</v>
          </cell>
          <cell r="D50" t="str">
            <v>Suministro 25 contenedores de 1000 litros</v>
          </cell>
          <cell r="E50">
            <v>2923.2</v>
          </cell>
          <cell r="F50">
            <v>3000</v>
          </cell>
        </row>
        <row r="51">
          <cell r="A51" t="str">
            <v>S</v>
          </cell>
          <cell r="B51" t="str">
            <v>442</v>
          </cell>
          <cell r="C51" t="str">
            <v>60103</v>
          </cell>
          <cell r="D51" t="str">
            <v>Suministro de casetas cubrecontenedores</v>
          </cell>
          <cell r="E51">
            <v>6877.96</v>
          </cell>
          <cell r="F51">
            <v>6877.96</v>
          </cell>
        </row>
        <row r="52">
          <cell r="A52" t="str">
            <v>S</v>
          </cell>
          <cell r="B52" t="str">
            <v>511</v>
          </cell>
          <cell r="C52" t="str">
            <v>61104</v>
          </cell>
          <cell r="D52" t="str">
            <v>Suministro barandillas de seguridad</v>
          </cell>
          <cell r="E52">
            <v>56194.78</v>
          </cell>
          <cell r="F52">
            <v>56194.78</v>
          </cell>
        </row>
        <row r="53">
          <cell r="A53" t="str">
            <v>S</v>
          </cell>
          <cell r="B53" t="str">
            <v>511</v>
          </cell>
          <cell r="C53" t="str">
            <v>61111</v>
          </cell>
          <cell r="D53" t="str">
            <v>Sustitución carga filtrante potabilizadora</v>
          </cell>
          <cell r="E53">
            <v>61760</v>
          </cell>
          <cell r="F53">
            <v>4200</v>
          </cell>
        </row>
        <row r="54">
          <cell r="A54" t="str">
            <v>S</v>
          </cell>
          <cell r="B54" t="str">
            <v>511</v>
          </cell>
          <cell r="C54" t="str">
            <v>61112</v>
          </cell>
          <cell r="D54" t="str">
            <v>Modificación red abastecimiento polígono Las Horca</v>
          </cell>
          <cell r="E54">
            <v>8985.2099999999991</v>
          </cell>
          <cell r="F54">
            <v>8985.2099999999991</v>
          </cell>
        </row>
        <row r="55">
          <cell r="A55" t="str">
            <v>S</v>
          </cell>
          <cell r="B55" t="str">
            <v>511</v>
          </cell>
          <cell r="C55" t="str">
            <v>61113</v>
          </cell>
          <cell r="D55" t="str">
            <v>Obra Muro carretera de Zaragoza (Tractoter)</v>
          </cell>
          <cell r="E55">
            <v>13247.2</v>
          </cell>
          <cell r="F55">
            <v>13247.2</v>
          </cell>
        </row>
        <row r="56">
          <cell r="A56" t="str">
            <v>S</v>
          </cell>
          <cell r="B56" t="str">
            <v>511</v>
          </cell>
          <cell r="C56" t="str">
            <v>61114</v>
          </cell>
          <cell r="D56" t="str">
            <v>Instalación para el tratamiento del agua potable</v>
          </cell>
          <cell r="E56">
            <v>0</v>
          </cell>
          <cell r="F56">
            <v>34350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B5:F38"/>
  <sheetViews>
    <sheetView topLeftCell="A7" workbookViewId="0">
      <selection sqref="A1:XFD1048576"/>
    </sheetView>
  </sheetViews>
  <sheetFormatPr baseColWidth="10" defaultRowHeight="17.25"/>
  <cols>
    <col min="1" max="1" width="1" style="1" customWidth="1"/>
    <col min="2" max="2" width="26.85546875" style="2" customWidth="1"/>
    <col min="3" max="3" width="22.28515625" style="3" customWidth="1"/>
    <col min="4" max="4" width="19.85546875" style="3" customWidth="1"/>
    <col min="5" max="5" width="16.5703125" style="3" customWidth="1"/>
    <col min="6" max="6" width="21.85546875" style="3" customWidth="1"/>
    <col min="7" max="16384" width="11.42578125" style="1"/>
  </cols>
  <sheetData>
    <row r="5" spans="2:6">
      <c r="B5" s="4" t="s">
        <v>8</v>
      </c>
    </row>
    <row r="6" spans="2:6">
      <c r="B6" s="5"/>
    </row>
    <row r="7" spans="2:6">
      <c r="B7" s="1"/>
      <c r="C7" s="1"/>
      <c r="D7" s="1"/>
      <c r="E7" s="1"/>
      <c r="F7" s="1"/>
    </row>
    <row r="8" spans="2:6" ht="18.75">
      <c r="B8" s="126" t="s">
        <v>9</v>
      </c>
      <c r="C8" s="126"/>
      <c r="D8" s="126"/>
      <c r="E8" s="126"/>
      <c r="F8" s="126"/>
    </row>
    <row r="10" spans="2:6" ht="18" thickBot="1"/>
    <row r="11" spans="2:6">
      <c r="B11" s="124" t="s">
        <v>5</v>
      </c>
      <c r="C11" s="124" t="s">
        <v>0</v>
      </c>
      <c r="D11" s="124" t="s">
        <v>1</v>
      </c>
      <c r="E11" s="6" t="s">
        <v>2</v>
      </c>
      <c r="F11" s="6" t="s">
        <v>7</v>
      </c>
    </row>
    <row r="12" spans="2:6" ht="18" thickBot="1">
      <c r="B12" s="125"/>
      <c r="C12" s="125"/>
      <c r="D12" s="125"/>
      <c r="E12" s="7" t="s">
        <v>3</v>
      </c>
      <c r="F12" s="7" t="s">
        <v>4</v>
      </c>
    </row>
    <row r="13" spans="2:6">
      <c r="B13" s="8">
        <v>11</v>
      </c>
      <c r="C13" s="9">
        <f>Hoja1!G5</f>
        <v>1320155.54</v>
      </c>
      <c r="D13" s="10"/>
      <c r="E13" s="10"/>
      <c r="F13" s="11">
        <f>C13+D13-E13</f>
        <v>1320155.54</v>
      </c>
    </row>
    <row r="14" spans="2:6">
      <c r="B14" s="12">
        <v>13</v>
      </c>
      <c r="C14" s="13">
        <f>Hoja1!G91</f>
        <v>10403391.26</v>
      </c>
      <c r="D14" s="14"/>
      <c r="E14" s="14"/>
      <c r="F14" s="13">
        <f t="shared" ref="F14:F34" si="0">C14+D14-E14</f>
        <v>10403391.26</v>
      </c>
    </row>
    <row r="15" spans="2:6">
      <c r="B15" s="12">
        <v>15</v>
      </c>
      <c r="C15" s="13">
        <f>Hoja1!G154</f>
        <v>5708938.5899999999</v>
      </c>
      <c r="D15" s="14"/>
      <c r="E15" s="14"/>
      <c r="F15" s="13">
        <f t="shared" si="0"/>
        <v>5708938.5899999999</v>
      </c>
    </row>
    <row r="16" spans="2:6">
      <c r="B16" s="12">
        <v>16</v>
      </c>
      <c r="C16" s="13">
        <f>Hoja1!G293</f>
        <v>13351429.49</v>
      </c>
      <c r="D16" s="14"/>
      <c r="E16" s="14"/>
      <c r="F16" s="13">
        <f t="shared" si="0"/>
        <v>13351429.49</v>
      </c>
    </row>
    <row r="17" spans="2:6">
      <c r="B17" s="15">
        <v>17</v>
      </c>
      <c r="C17" s="16">
        <f>Hoja1!G352</f>
        <v>3272754.29</v>
      </c>
      <c r="D17" s="17"/>
      <c r="E17" s="17"/>
      <c r="F17" s="13">
        <f t="shared" si="0"/>
        <v>3272754.29</v>
      </c>
    </row>
    <row r="18" spans="2:6">
      <c r="B18" s="15">
        <v>23</v>
      </c>
      <c r="C18" s="16">
        <f>Hoja1!G464</f>
        <v>4792383.3499999996</v>
      </c>
      <c r="D18" s="17"/>
      <c r="E18" s="17"/>
      <c r="F18" s="13">
        <f t="shared" si="0"/>
        <v>4792383.3499999996</v>
      </c>
    </row>
    <row r="19" spans="2:6">
      <c r="B19" s="15">
        <v>24</v>
      </c>
      <c r="C19" s="16">
        <f>Hoja1!G534</f>
        <v>956894.08666666667</v>
      </c>
      <c r="D19" s="17"/>
      <c r="E19" s="17"/>
      <c r="F19" s="13">
        <f t="shared" si="0"/>
        <v>956894.08666666667</v>
      </c>
    </row>
    <row r="20" spans="2:6">
      <c r="B20" s="15">
        <v>31</v>
      </c>
      <c r="C20" s="16">
        <f>Hoja1!G539</f>
        <v>167300</v>
      </c>
      <c r="D20" s="17"/>
      <c r="E20" s="17"/>
      <c r="F20" s="13">
        <f t="shared" si="0"/>
        <v>167300</v>
      </c>
    </row>
    <row r="21" spans="2:6">
      <c r="B21" s="15">
        <v>32</v>
      </c>
      <c r="C21" s="16">
        <f>Hoja1!G665</f>
        <v>3038267.05</v>
      </c>
      <c r="D21" s="17"/>
      <c r="E21" s="18"/>
      <c r="F21" s="13">
        <f t="shared" si="0"/>
        <v>3038267.05</v>
      </c>
    </row>
    <row r="22" spans="2:6">
      <c r="B22" s="15">
        <v>33</v>
      </c>
      <c r="C22" s="16">
        <f>Hoja1!G844</f>
        <v>4600555.67</v>
      </c>
      <c r="D22" s="17">
        <v>680000</v>
      </c>
      <c r="E22" s="17">
        <v>390000</v>
      </c>
      <c r="F22" s="13">
        <f t="shared" si="0"/>
        <v>4890555.67</v>
      </c>
    </row>
    <row r="23" spans="2:6">
      <c r="B23" s="15">
        <v>34</v>
      </c>
      <c r="C23" s="16">
        <f>Hoja1!G986</f>
        <v>5261636.6499999994</v>
      </c>
      <c r="D23" s="17"/>
      <c r="E23" s="18"/>
      <c r="F23" s="13">
        <f t="shared" si="0"/>
        <v>5261636.6499999994</v>
      </c>
    </row>
    <row r="24" spans="2:6">
      <c r="B24" s="15">
        <v>41</v>
      </c>
      <c r="C24" s="16">
        <f>Hoja1!G995</f>
        <v>216400</v>
      </c>
      <c r="D24" s="17"/>
      <c r="E24" s="18"/>
      <c r="F24" s="13">
        <f t="shared" si="0"/>
        <v>216400</v>
      </c>
    </row>
    <row r="25" spans="2:6">
      <c r="B25" s="15">
        <v>42</v>
      </c>
      <c r="C25" s="16">
        <f>Hoja1!G998</f>
        <v>1000</v>
      </c>
      <c r="D25" s="17"/>
      <c r="E25" s="17"/>
      <c r="F25" s="13">
        <f t="shared" si="0"/>
        <v>1000</v>
      </c>
    </row>
    <row r="26" spans="2:6">
      <c r="B26" s="15">
        <v>43</v>
      </c>
      <c r="C26" s="16">
        <f>Hoja1!G1059</f>
        <v>1822809.4</v>
      </c>
      <c r="D26" s="17"/>
      <c r="E26" s="17"/>
      <c r="F26" s="13">
        <f t="shared" si="0"/>
        <v>1822809.4</v>
      </c>
    </row>
    <row r="27" spans="2:6">
      <c r="B27" s="15">
        <v>44</v>
      </c>
      <c r="C27" s="16">
        <f>Hoja1!G1062</f>
        <v>716700</v>
      </c>
      <c r="D27" s="17"/>
      <c r="E27" s="17"/>
      <c r="F27" s="13">
        <f t="shared" si="0"/>
        <v>716700</v>
      </c>
    </row>
    <row r="28" spans="2:6">
      <c r="B28" s="15">
        <v>46</v>
      </c>
      <c r="C28" s="16">
        <f>Hoja1!G1073</f>
        <v>99600</v>
      </c>
      <c r="D28" s="17"/>
      <c r="E28" s="17"/>
      <c r="F28" s="13">
        <f t="shared" si="0"/>
        <v>99600</v>
      </c>
    </row>
    <row r="29" spans="2:6">
      <c r="B29" s="15">
        <v>49</v>
      </c>
      <c r="C29" s="16">
        <f>Hoja1!G1087</f>
        <v>127563.36000000002</v>
      </c>
      <c r="D29" s="17"/>
      <c r="E29" s="17"/>
      <c r="F29" s="13">
        <f t="shared" si="0"/>
        <v>127563.36000000002</v>
      </c>
    </row>
    <row r="30" spans="2:6">
      <c r="B30" s="15">
        <v>91</v>
      </c>
      <c r="C30" s="16">
        <f>Hoja1!G1124</f>
        <v>1530840.75</v>
      </c>
      <c r="D30" s="17"/>
      <c r="E30" s="17"/>
      <c r="F30" s="13">
        <f t="shared" si="0"/>
        <v>1530840.75</v>
      </c>
    </row>
    <row r="31" spans="2:6">
      <c r="B31" s="15">
        <v>92</v>
      </c>
      <c r="C31" s="16">
        <f>Hoja1!G1276</f>
        <v>4821927.370000001</v>
      </c>
      <c r="D31" s="17"/>
      <c r="E31" s="17"/>
      <c r="F31" s="13">
        <f t="shared" si="0"/>
        <v>4821927.370000001</v>
      </c>
    </row>
    <row r="32" spans="2:6">
      <c r="B32" s="15">
        <v>93</v>
      </c>
      <c r="C32" s="16">
        <f>Hoja1!G1367</f>
        <v>3161862.1627504323</v>
      </c>
      <c r="D32" s="17"/>
      <c r="E32" s="17"/>
      <c r="F32" s="13">
        <f t="shared" si="0"/>
        <v>3161862.1627504323</v>
      </c>
    </row>
    <row r="33" spans="2:6">
      <c r="B33" s="19">
        <v>94</v>
      </c>
      <c r="C33" s="16">
        <f>Hoja1!G1369</f>
        <v>130600</v>
      </c>
      <c r="D33" s="17"/>
      <c r="E33" s="17"/>
      <c r="F33" s="13">
        <f t="shared" si="0"/>
        <v>130600</v>
      </c>
    </row>
    <row r="34" spans="2:6" ht="18" thickBot="1">
      <c r="B34" s="20">
        <v>1</v>
      </c>
      <c r="C34" s="21">
        <f>Hoja1!G3</f>
        <v>96488.75</v>
      </c>
      <c r="D34" s="22"/>
      <c r="E34" s="22"/>
      <c r="F34" s="23">
        <f t="shared" si="0"/>
        <v>96488.75</v>
      </c>
    </row>
    <row r="35" spans="2:6" s="24" customFormat="1" ht="23.25" customHeight="1" thickBot="1">
      <c r="B35" s="25" t="s">
        <v>6</v>
      </c>
      <c r="C35" s="26">
        <f>SUM(C13:C34)</f>
        <v>65599497.7694171</v>
      </c>
      <c r="D35" s="26">
        <f t="shared" ref="D35:F35" si="1">SUM(D13:D34)</f>
        <v>680000</v>
      </c>
      <c r="E35" s="27">
        <f t="shared" si="1"/>
        <v>390000</v>
      </c>
      <c r="F35" s="28">
        <f t="shared" si="1"/>
        <v>65889497.7694171</v>
      </c>
    </row>
    <row r="37" spans="2:6">
      <c r="D37" s="30"/>
    </row>
    <row r="38" spans="2:6">
      <c r="C38" s="29"/>
    </row>
  </sheetData>
  <mergeCells count="4">
    <mergeCell ref="B11:B12"/>
    <mergeCell ref="C11:C12"/>
    <mergeCell ref="D11:D12"/>
    <mergeCell ref="B8:F8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legacyDrawing r:id="rId2"/>
  <oleObjects>
    <oleObject progId="PBrush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B8:G22"/>
  <sheetViews>
    <sheetView showGridLines="0" tabSelected="1" workbookViewId="0">
      <selection activeCell="E27" sqref="E27"/>
    </sheetView>
  </sheetViews>
  <sheetFormatPr baseColWidth="10" defaultRowHeight="17.25"/>
  <cols>
    <col min="1" max="1" width="1" style="1" customWidth="1"/>
    <col min="2" max="2" width="16" style="128" customWidth="1"/>
    <col min="3" max="3" width="40.140625" style="128" customWidth="1"/>
    <col min="4" max="4" width="19.42578125" style="3" bestFit="1" customWidth="1"/>
    <col min="5" max="5" width="22.28515625" style="3" customWidth="1"/>
    <col min="6" max="6" width="14.7109375" style="3" bestFit="1" customWidth="1"/>
    <col min="7" max="7" width="19.42578125" style="3" bestFit="1" customWidth="1"/>
    <col min="8" max="16384" width="11.42578125" style="1"/>
  </cols>
  <sheetData>
    <row r="8" spans="2:7">
      <c r="B8" s="127" t="s">
        <v>298</v>
      </c>
      <c r="C8" s="127"/>
      <c r="D8" s="127"/>
      <c r="E8" s="127"/>
      <c r="F8" s="127"/>
      <c r="G8" s="127"/>
    </row>
    <row r="11" spans="2:7">
      <c r="B11" s="129" t="s">
        <v>289</v>
      </c>
      <c r="C11" s="129" t="s">
        <v>290</v>
      </c>
      <c r="D11" s="130" t="s">
        <v>0</v>
      </c>
      <c r="E11" s="130" t="s">
        <v>1</v>
      </c>
      <c r="F11" s="131" t="s">
        <v>2</v>
      </c>
      <c r="G11" s="130" t="s">
        <v>291</v>
      </c>
    </row>
    <row r="12" spans="2:7">
      <c r="B12" s="129"/>
      <c r="C12" s="129"/>
      <c r="D12" s="130"/>
      <c r="E12" s="130"/>
      <c r="F12" s="131" t="s">
        <v>3</v>
      </c>
      <c r="G12" s="130"/>
    </row>
    <row r="13" spans="2:7">
      <c r="B13" s="133">
        <v>0</v>
      </c>
      <c r="C13" s="132" t="s">
        <v>292</v>
      </c>
      <c r="D13" s="134">
        <v>96488.75</v>
      </c>
      <c r="E13" s="135">
        <v>0</v>
      </c>
      <c r="F13" s="135">
        <v>0</v>
      </c>
      <c r="G13" s="136">
        <v>96488.75</v>
      </c>
    </row>
    <row r="14" spans="2:7">
      <c r="B14" s="133">
        <v>1</v>
      </c>
      <c r="C14" s="132" t="s">
        <v>293</v>
      </c>
      <c r="D14" s="134">
        <v>34056669.170000002</v>
      </c>
      <c r="E14" s="135">
        <v>0</v>
      </c>
      <c r="F14" s="135">
        <v>0</v>
      </c>
      <c r="G14" s="136">
        <v>34056669.170000002</v>
      </c>
    </row>
    <row r="15" spans="2:7" ht="34.5">
      <c r="B15" s="133">
        <v>2</v>
      </c>
      <c r="C15" s="132" t="s">
        <v>294</v>
      </c>
      <c r="D15" s="134">
        <v>5749277.4366666665</v>
      </c>
      <c r="E15" s="135">
        <v>0</v>
      </c>
      <c r="F15" s="135">
        <v>0</v>
      </c>
      <c r="G15" s="136">
        <v>5749277.4366666665</v>
      </c>
    </row>
    <row r="16" spans="2:7" ht="34.5">
      <c r="B16" s="133">
        <v>3</v>
      </c>
      <c r="C16" s="132" t="s">
        <v>295</v>
      </c>
      <c r="D16" s="134">
        <v>13067759.369999999</v>
      </c>
      <c r="E16" s="135">
        <v>680000</v>
      </c>
      <c r="F16" s="137">
        <v>390000</v>
      </c>
      <c r="G16" s="136">
        <v>13357759.369999999</v>
      </c>
    </row>
    <row r="17" spans="2:7" ht="34.5">
      <c r="B17" s="133">
        <v>4</v>
      </c>
      <c r="C17" s="132" t="s">
        <v>296</v>
      </c>
      <c r="D17" s="134">
        <v>2984072.76</v>
      </c>
      <c r="E17" s="135">
        <v>0</v>
      </c>
      <c r="F17" s="135">
        <v>0</v>
      </c>
      <c r="G17" s="136">
        <v>2984072.76</v>
      </c>
    </row>
    <row r="18" spans="2:7">
      <c r="B18" s="133">
        <v>9</v>
      </c>
      <c r="C18" s="132" t="s">
        <v>297</v>
      </c>
      <c r="D18" s="134">
        <v>9645230.2827504333</v>
      </c>
      <c r="E18" s="135">
        <v>0</v>
      </c>
      <c r="F18" s="135">
        <v>0</v>
      </c>
      <c r="G18" s="136">
        <v>9645230.2827504333</v>
      </c>
    </row>
    <row r="19" spans="2:7" s="24" customFormat="1">
      <c r="B19" s="138" t="s">
        <v>6</v>
      </c>
      <c r="C19" s="138"/>
      <c r="D19" s="139">
        <f>SUM(D13:D18)</f>
        <v>65599497.7694171</v>
      </c>
      <c r="E19" s="139">
        <f t="shared" ref="E19:G19" si="0">SUM(E13:E18)</f>
        <v>680000</v>
      </c>
      <c r="F19" s="140">
        <f t="shared" si="0"/>
        <v>390000</v>
      </c>
      <c r="G19" s="139">
        <f t="shared" si="0"/>
        <v>65889497.7694171</v>
      </c>
    </row>
    <row r="21" spans="2:7">
      <c r="E21" s="30"/>
    </row>
    <row r="22" spans="2:7">
      <c r="D22" s="29"/>
    </row>
  </sheetData>
  <mergeCells count="7">
    <mergeCell ref="B19:C19"/>
    <mergeCell ref="B8:G8"/>
    <mergeCell ref="B11:B12"/>
    <mergeCell ref="C11:C12"/>
    <mergeCell ref="D11:D12"/>
    <mergeCell ref="E11:E12"/>
    <mergeCell ref="G11:G12"/>
  </mergeCells>
  <pageMargins left="0.70866141732283472" right="0.70866141732283472" top="0.35" bottom="0.74803149606299213" header="0.31496062992125984" footer="0.31496062992125984"/>
  <pageSetup paperSize="9" orientation="landscape" r:id="rId1"/>
  <legacyDrawing r:id="rId2"/>
  <oleObjects>
    <oleObject progId="PBrush" shapeId="2049" r:id="rId3"/>
  </oleObjects>
</worksheet>
</file>

<file path=xl/worksheets/sheet3.xml><?xml version="1.0" encoding="utf-8"?>
<worksheet xmlns="http://schemas.openxmlformats.org/spreadsheetml/2006/main" xmlns:r="http://schemas.openxmlformats.org/officeDocument/2006/relationships">
  <dimension ref="A1:G1372"/>
  <sheetViews>
    <sheetView zoomScale="80" zoomScaleNormal="80" workbookViewId="0">
      <selection activeCell="C1389" sqref="C1389"/>
    </sheetView>
  </sheetViews>
  <sheetFormatPr baseColWidth="10" defaultRowHeight="12.75" outlineLevelRow="2"/>
  <cols>
    <col min="1" max="1" width="11.42578125" style="116"/>
    <col min="2" max="2" width="11.42578125" style="32"/>
    <col min="3" max="5" width="11.42578125" style="31"/>
    <col min="6" max="6" width="13.5703125" style="33" bestFit="1" customWidth="1"/>
    <col min="7" max="7" width="13.5703125" style="34" bestFit="1" customWidth="1"/>
  </cols>
  <sheetData>
    <row r="1" spans="1:7">
      <c r="A1" s="37" t="s">
        <v>10</v>
      </c>
      <c r="B1" s="38" t="s">
        <v>11</v>
      </c>
      <c r="C1" s="39" t="s">
        <v>12</v>
      </c>
      <c r="D1" s="39" t="s">
        <v>265</v>
      </c>
      <c r="E1" s="36" t="s">
        <v>13</v>
      </c>
      <c r="F1" s="35">
        <v>2025</v>
      </c>
      <c r="G1" s="35">
        <v>2026</v>
      </c>
    </row>
    <row r="2" spans="1:7" ht="25.5" hidden="1" outlineLevel="2">
      <c r="A2" s="43" t="s">
        <v>70</v>
      </c>
      <c r="B2" s="44" t="s">
        <v>71</v>
      </c>
      <c r="C2" s="110" t="s">
        <v>229</v>
      </c>
      <c r="D2" s="41" t="str">
        <f>MID(C2,1,2)</f>
        <v>01</v>
      </c>
      <c r="E2" s="45" t="s">
        <v>230</v>
      </c>
      <c r="F2" s="96">
        <v>270524.07</v>
      </c>
      <c r="G2" s="96">
        <v>96488.75</v>
      </c>
    </row>
    <row r="3" spans="1:7" outlineLevel="1" collapsed="1">
      <c r="A3" s="43"/>
      <c r="B3" s="44"/>
      <c r="C3" s="110"/>
      <c r="D3" s="117" t="s">
        <v>266</v>
      </c>
      <c r="E3" s="45"/>
      <c r="F3" s="96">
        <f>SUBTOTAL(9,F2:F2)</f>
        <v>270524.07</v>
      </c>
      <c r="G3" s="96">
        <f>SUBTOTAL(9,G2:G2)</f>
        <v>96488.75</v>
      </c>
    </row>
    <row r="4" spans="1:7" ht="25.5" hidden="1" outlineLevel="2">
      <c r="A4" s="43" t="s">
        <v>70</v>
      </c>
      <c r="B4" s="44" t="s">
        <v>71</v>
      </c>
      <c r="C4" s="41">
        <v>1100</v>
      </c>
      <c r="D4" s="41" t="str">
        <f>MID(C4,1,2)</f>
        <v>11</v>
      </c>
      <c r="E4" s="44" t="s">
        <v>230</v>
      </c>
      <c r="F4" s="96">
        <v>2295826.94</v>
      </c>
      <c r="G4" s="96">
        <v>1320155.54</v>
      </c>
    </row>
    <row r="5" spans="1:7" outlineLevel="1" collapsed="1">
      <c r="A5" s="43"/>
      <c r="B5" s="44"/>
      <c r="C5" s="41"/>
      <c r="D5" s="40" t="s">
        <v>267</v>
      </c>
      <c r="E5" s="44"/>
      <c r="F5" s="96">
        <f>SUBTOTAL(9,F4:F4)</f>
        <v>2295826.94</v>
      </c>
      <c r="G5" s="96">
        <f>SUBTOTAL(9,G4:G4)</f>
        <v>1320155.54</v>
      </c>
    </row>
    <row r="6" spans="1:7" ht="51" hidden="1" outlineLevel="2">
      <c r="A6" s="49">
        <v>18</v>
      </c>
      <c r="B6" s="44" t="s">
        <v>17</v>
      </c>
      <c r="C6" s="41">
        <v>13200</v>
      </c>
      <c r="D6" s="41" t="str">
        <f t="shared" ref="D6:D37" si="0">MID(C6,1,2)</f>
        <v>13</v>
      </c>
      <c r="E6" s="45" t="s">
        <v>18</v>
      </c>
      <c r="F6" s="46">
        <v>1397733.19</v>
      </c>
      <c r="G6" s="50">
        <v>1456037.98</v>
      </c>
    </row>
    <row r="7" spans="1:7" ht="51" hidden="1" outlineLevel="2">
      <c r="A7" s="49">
        <v>18</v>
      </c>
      <c r="B7" s="44" t="s">
        <v>17</v>
      </c>
      <c r="C7" s="41">
        <v>13600</v>
      </c>
      <c r="D7" s="41" t="str">
        <f t="shared" si="0"/>
        <v>13</v>
      </c>
      <c r="E7" s="45" t="s">
        <v>19</v>
      </c>
      <c r="F7" s="46">
        <v>558158.52</v>
      </c>
      <c r="G7" s="51">
        <v>590815.16</v>
      </c>
    </row>
    <row r="8" spans="1:7" ht="51" hidden="1" outlineLevel="2">
      <c r="A8" s="49">
        <v>18</v>
      </c>
      <c r="B8" s="44" t="s">
        <v>17</v>
      </c>
      <c r="C8" s="41">
        <v>13200</v>
      </c>
      <c r="D8" s="41" t="str">
        <f t="shared" si="0"/>
        <v>13</v>
      </c>
      <c r="E8" s="45" t="s">
        <v>18</v>
      </c>
      <c r="F8" s="46">
        <v>615626.11</v>
      </c>
      <c r="G8" s="47">
        <v>636037.23</v>
      </c>
    </row>
    <row r="9" spans="1:7" ht="51" hidden="1" outlineLevel="2">
      <c r="A9" s="49">
        <v>18</v>
      </c>
      <c r="B9" s="44" t="s">
        <v>17</v>
      </c>
      <c r="C9" s="41">
        <v>13600</v>
      </c>
      <c r="D9" s="41" t="str">
        <f t="shared" si="0"/>
        <v>13</v>
      </c>
      <c r="E9" s="45" t="s">
        <v>19</v>
      </c>
      <c r="F9" s="46">
        <v>254021.55</v>
      </c>
      <c r="G9" s="47">
        <v>272223.27</v>
      </c>
    </row>
    <row r="10" spans="1:7" ht="51" hidden="1" outlineLevel="2">
      <c r="A10" s="49">
        <v>18</v>
      </c>
      <c r="B10" s="44" t="s">
        <v>17</v>
      </c>
      <c r="C10" s="41">
        <v>13200</v>
      </c>
      <c r="D10" s="41" t="str">
        <f t="shared" si="0"/>
        <v>13</v>
      </c>
      <c r="E10" s="45" t="s">
        <v>18</v>
      </c>
      <c r="F10" s="46">
        <v>1754599.44</v>
      </c>
      <c r="G10" s="47">
        <v>1809277.19</v>
      </c>
    </row>
    <row r="11" spans="1:7" ht="51" hidden="1" outlineLevel="2">
      <c r="A11" s="49">
        <v>18</v>
      </c>
      <c r="B11" s="44" t="s">
        <v>17</v>
      </c>
      <c r="C11" s="41">
        <v>13600</v>
      </c>
      <c r="D11" s="41" t="str">
        <f t="shared" si="0"/>
        <v>13</v>
      </c>
      <c r="E11" s="45" t="s">
        <v>19</v>
      </c>
      <c r="F11" s="46">
        <v>727614.34</v>
      </c>
      <c r="G11" s="47">
        <v>779706.6</v>
      </c>
    </row>
    <row r="12" spans="1:7" ht="51" hidden="1" outlineLevel="2">
      <c r="A12" s="49">
        <v>18</v>
      </c>
      <c r="B12" s="44" t="s">
        <v>17</v>
      </c>
      <c r="C12" s="41">
        <v>13200</v>
      </c>
      <c r="D12" s="41" t="str">
        <f t="shared" si="0"/>
        <v>13</v>
      </c>
      <c r="E12" s="45" t="s">
        <v>18</v>
      </c>
      <c r="F12" s="46">
        <v>90800</v>
      </c>
      <c r="G12" s="46">
        <v>90800</v>
      </c>
    </row>
    <row r="13" spans="1:7" ht="51" hidden="1" outlineLevel="2">
      <c r="A13" s="49">
        <v>18</v>
      </c>
      <c r="B13" s="44" t="s">
        <v>17</v>
      </c>
      <c r="C13" s="41">
        <v>13600</v>
      </c>
      <c r="D13" s="41" t="str">
        <f t="shared" si="0"/>
        <v>13</v>
      </c>
      <c r="E13" s="45" t="s">
        <v>19</v>
      </c>
      <c r="F13" s="46">
        <v>57000</v>
      </c>
      <c r="G13" s="46">
        <v>57000</v>
      </c>
    </row>
    <row r="14" spans="1:7" ht="51" hidden="1" outlineLevel="2">
      <c r="A14" s="49">
        <v>18</v>
      </c>
      <c r="B14" s="44" t="s">
        <v>17</v>
      </c>
      <c r="C14" s="41">
        <v>13200</v>
      </c>
      <c r="D14" s="41" t="str">
        <f t="shared" si="0"/>
        <v>13</v>
      </c>
      <c r="E14" s="45" t="s">
        <v>18</v>
      </c>
      <c r="F14" s="42">
        <v>2969.75</v>
      </c>
      <c r="G14" s="47">
        <v>27177.59</v>
      </c>
    </row>
    <row r="15" spans="1:7" ht="51" hidden="1" outlineLevel="2">
      <c r="A15" s="49">
        <v>18</v>
      </c>
      <c r="B15" s="44" t="s">
        <v>17</v>
      </c>
      <c r="C15" s="41">
        <v>13600</v>
      </c>
      <c r="D15" s="41" t="str">
        <f t="shared" si="0"/>
        <v>13</v>
      </c>
      <c r="E15" s="45" t="s">
        <v>19</v>
      </c>
      <c r="F15" s="42">
        <v>14865.1</v>
      </c>
      <c r="G15" s="47">
        <v>22756.16</v>
      </c>
    </row>
    <row r="16" spans="1:7" ht="51" hidden="1" outlineLevel="2">
      <c r="A16" s="49">
        <v>18</v>
      </c>
      <c r="B16" s="58" t="s">
        <v>17</v>
      </c>
      <c r="C16" s="56">
        <v>13200</v>
      </c>
      <c r="D16" s="41" t="str">
        <f t="shared" si="0"/>
        <v>13</v>
      </c>
      <c r="E16" s="55" t="s">
        <v>18</v>
      </c>
      <c r="F16" s="46">
        <v>17524.490000000002</v>
      </c>
      <c r="G16" s="60">
        <v>499.09</v>
      </c>
    </row>
    <row r="17" spans="1:7" ht="51" hidden="1" outlineLevel="2">
      <c r="A17" s="49">
        <v>18</v>
      </c>
      <c r="B17" s="58" t="s">
        <v>17</v>
      </c>
      <c r="C17" s="56">
        <v>13600</v>
      </c>
      <c r="D17" s="41" t="str">
        <f t="shared" si="0"/>
        <v>13</v>
      </c>
      <c r="E17" s="55" t="s">
        <v>19</v>
      </c>
      <c r="F17" s="42">
        <v>2897.98</v>
      </c>
      <c r="G17" s="59"/>
    </row>
    <row r="18" spans="1:7" ht="51" hidden="1" outlineLevel="2">
      <c r="A18" s="49">
        <v>18</v>
      </c>
      <c r="B18" s="44" t="s">
        <v>17</v>
      </c>
      <c r="C18" s="41">
        <v>13200</v>
      </c>
      <c r="D18" s="41" t="str">
        <f t="shared" si="0"/>
        <v>13</v>
      </c>
      <c r="E18" s="44" t="s">
        <v>18</v>
      </c>
      <c r="F18" s="46">
        <v>75000</v>
      </c>
      <c r="G18" s="48">
        <v>75000</v>
      </c>
    </row>
    <row r="19" spans="1:7" ht="51" hidden="1" outlineLevel="2">
      <c r="A19" s="49">
        <v>18</v>
      </c>
      <c r="B19" s="44" t="s">
        <v>17</v>
      </c>
      <c r="C19" s="41">
        <v>13600</v>
      </c>
      <c r="D19" s="41" t="str">
        <f t="shared" si="0"/>
        <v>13</v>
      </c>
      <c r="E19" s="44" t="s">
        <v>19</v>
      </c>
      <c r="F19" s="46">
        <v>24000</v>
      </c>
      <c r="G19" s="48">
        <v>24000</v>
      </c>
    </row>
    <row r="20" spans="1:7" ht="51" hidden="1" outlineLevel="2">
      <c r="A20" s="49">
        <v>18</v>
      </c>
      <c r="B20" s="44" t="s">
        <v>17</v>
      </c>
      <c r="C20" s="41">
        <v>13200</v>
      </c>
      <c r="D20" s="41" t="str">
        <f t="shared" si="0"/>
        <v>13</v>
      </c>
      <c r="E20" s="45" t="s">
        <v>18</v>
      </c>
      <c r="F20" s="42">
        <f>1397269.14+115.69</f>
        <v>1397384.8299999998</v>
      </c>
      <c r="G20" s="71">
        <f>1442000.83+28019.47</f>
        <v>1470020.3</v>
      </c>
    </row>
    <row r="21" spans="1:7" ht="51" hidden="1" outlineLevel="2">
      <c r="A21" s="49">
        <v>18</v>
      </c>
      <c r="B21" s="44" t="s">
        <v>17</v>
      </c>
      <c r="C21" s="41">
        <v>13600</v>
      </c>
      <c r="D21" s="41" t="str">
        <f t="shared" si="0"/>
        <v>13</v>
      </c>
      <c r="E21" s="45" t="s">
        <v>19</v>
      </c>
      <c r="F21" s="42">
        <v>592097.57999999996</v>
      </c>
      <c r="G21" s="71">
        <v>644655.71</v>
      </c>
    </row>
    <row r="22" spans="1:7" ht="51" hidden="1" outlineLevel="2">
      <c r="A22" s="49">
        <v>18</v>
      </c>
      <c r="B22" s="44" t="s">
        <v>17</v>
      </c>
      <c r="C22" s="41">
        <v>13200</v>
      </c>
      <c r="D22" s="41" t="str">
        <f t="shared" si="0"/>
        <v>13</v>
      </c>
      <c r="E22" s="45" t="s">
        <v>18</v>
      </c>
      <c r="F22" s="46">
        <v>100</v>
      </c>
      <c r="G22" s="46">
        <v>100</v>
      </c>
    </row>
    <row r="23" spans="1:7" ht="51" hidden="1" outlineLevel="2">
      <c r="A23" s="49">
        <v>18</v>
      </c>
      <c r="B23" s="44" t="s">
        <v>17</v>
      </c>
      <c r="C23" s="41">
        <v>13600</v>
      </c>
      <c r="D23" s="41" t="str">
        <f t="shared" si="0"/>
        <v>13</v>
      </c>
      <c r="E23" s="45" t="s">
        <v>19</v>
      </c>
      <c r="F23" s="46">
        <v>100</v>
      </c>
      <c r="G23" s="46">
        <v>100</v>
      </c>
    </row>
    <row r="24" spans="1:7" ht="51" hidden="1" outlineLevel="2">
      <c r="A24" s="49">
        <v>18</v>
      </c>
      <c r="B24" s="44" t="s">
        <v>17</v>
      </c>
      <c r="C24" s="41">
        <v>13200</v>
      </c>
      <c r="D24" s="41" t="str">
        <f t="shared" si="0"/>
        <v>13</v>
      </c>
      <c r="E24" s="45" t="s">
        <v>18</v>
      </c>
      <c r="F24" s="46">
        <v>100</v>
      </c>
      <c r="G24" s="46">
        <v>100</v>
      </c>
    </row>
    <row r="25" spans="1:7" ht="51" hidden="1" outlineLevel="2">
      <c r="A25" s="49">
        <v>18</v>
      </c>
      <c r="B25" s="44" t="s">
        <v>17</v>
      </c>
      <c r="C25" s="41">
        <v>13600</v>
      </c>
      <c r="D25" s="41" t="str">
        <f t="shared" si="0"/>
        <v>13</v>
      </c>
      <c r="E25" s="45" t="s">
        <v>19</v>
      </c>
      <c r="F25" s="46">
        <v>100</v>
      </c>
      <c r="G25" s="46">
        <v>100</v>
      </c>
    </row>
    <row r="26" spans="1:7" ht="51" hidden="1" outlineLevel="2">
      <c r="A26" s="49">
        <v>18</v>
      </c>
      <c r="B26" s="44" t="s">
        <v>17</v>
      </c>
      <c r="C26" s="41">
        <v>13200</v>
      </c>
      <c r="D26" s="41" t="str">
        <f t="shared" si="0"/>
        <v>13</v>
      </c>
      <c r="E26" s="45" t="s">
        <v>18</v>
      </c>
      <c r="F26" s="42">
        <v>24800</v>
      </c>
      <c r="G26" s="42">
        <v>24800</v>
      </c>
    </row>
    <row r="27" spans="1:7" ht="51" hidden="1" outlineLevel="2">
      <c r="A27" s="49">
        <v>18</v>
      </c>
      <c r="B27" s="44" t="s">
        <v>17</v>
      </c>
      <c r="C27" s="41">
        <v>13600</v>
      </c>
      <c r="D27" s="41" t="str">
        <f t="shared" si="0"/>
        <v>13</v>
      </c>
      <c r="E27" s="45" t="s">
        <v>19</v>
      </c>
      <c r="F27" s="42">
        <v>5600</v>
      </c>
      <c r="G27" s="42">
        <v>5600</v>
      </c>
    </row>
    <row r="28" spans="1:7" ht="51" hidden="1" outlineLevel="2">
      <c r="A28" s="49">
        <v>18</v>
      </c>
      <c r="B28" s="58" t="s">
        <v>17</v>
      </c>
      <c r="C28" s="56">
        <v>13200</v>
      </c>
      <c r="D28" s="41" t="str">
        <f t="shared" si="0"/>
        <v>13</v>
      </c>
      <c r="E28" s="45" t="s">
        <v>18</v>
      </c>
      <c r="F28" s="46">
        <v>400</v>
      </c>
      <c r="G28" s="46">
        <v>400</v>
      </c>
    </row>
    <row r="29" spans="1:7" ht="51" hidden="1" outlineLevel="2">
      <c r="A29" s="49">
        <v>18</v>
      </c>
      <c r="B29" s="58" t="s">
        <v>17</v>
      </c>
      <c r="C29" s="56">
        <v>13600</v>
      </c>
      <c r="D29" s="41" t="str">
        <f t="shared" si="0"/>
        <v>13</v>
      </c>
      <c r="E29" s="45" t="s">
        <v>19</v>
      </c>
      <c r="F29" s="46">
        <v>100</v>
      </c>
      <c r="G29" s="46">
        <v>100</v>
      </c>
    </row>
    <row r="30" spans="1:7" ht="51" hidden="1" outlineLevel="2">
      <c r="A30" s="49">
        <v>18</v>
      </c>
      <c r="B30" s="44" t="s">
        <v>17</v>
      </c>
      <c r="C30" s="41">
        <v>13200</v>
      </c>
      <c r="D30" s="41" t="str">
        <f t="shared" si="0"/>
        <v>13</v>
      </c>
      <c r="E30" s="97" t="s">
        <v>18</v>
      </c>
      <c r="F30" s="96">
        <v>35300</v>
      </c>
      <c r="G30" s="96">
        <v>35300</v>
      </c>
    </row>
    <row r="31" spans="1:7" ht="51" hidden="1" outlineLevel="2">
      <c r="A31" s="49">
        <v>18</v>
      </c>
      <c r="B31" s="44" t="s">
        <v>17</v>
      </c>
      <c r="C31" s="41">
        <v>13302</v>
      </c>
      <c r="D31" s="41" t="str">
        <f t="shared" si="0"/>
        <v>13</v>
      </c>
      <c r="E31" s="44" t="s">
        <v>120</v>
      </c>
      <c r="F31" s="96">
        <v>100</v>
      </c>
      <c r="G31" s="96">
        <v>100</v>
      </c>
    </row>
    <row r="32" spans="1:7" ht="51" hidden="1" outlineLevel="2">
      <c r="A32" s="49">
        <v>18</v>
      </c>
      <c r="B32" s="44" t="s">
        <v>17</v>
      </c>
      <c r="C32" s="41">
        <v>13303</v>
      </c>
      <c r="D32" s="41" t="str">
        <f t="shared" si="0"/>
        <v>13</v>
      </c>
      <c r="E32" s="45" t="s">
        <v>121</v>
      </c>
      <c r="F32" s="96">
        <v>37000</v>
      </c>
      <c r="G32" s="96">
        <v>37000</v>
      </c>
    </row>
    <row r="33" spans="1:7" ht="51" hidden="1" outlineLevel="2">
      <c r="A33" s="49">
        <v>18</v>
      </c>
      <c r="B33" s="44" t="s">
        <v>17</v>
      </c>
      <c r="C33" s="41">
        <v>13200</v>
      </c>
      <c r="D33" s="41" t="str">
        <f t="shared" si="0"/>
        <v>13</v>
      </c>
      <c r="E33" s="45" t="s">
        <v>122</v>
      </c>
      <c r="F33" s="96">
        <v>5000</v>
      </c>
      <c r="G33" s="96">
        <v>5000</v>
      </c>
    </row>
    <row r="34" spans="1:7" ht="51" hidden="1" outlineLevel="2">
      <c r="A34" s="49">
        <v>18</v>
      </c>
      <c r="B34" s="44" t="s">
        <v>17</v>
      </c>
      <c r="C34" s="41">
        <v>13600</v>
      </c>
      <c r="D34" s="41" t="str">
        <f t="shared" si="0"/>
        <v>13</v>
      </c>
      <c r="E34" s="45" t="s">
        <v>19</v>
      </c>
      <c r="F34" s="96">
        <v>10000</v>
      </c>
      <c r="G34" s="96">
        <v>10000</v>
      </c>
    </row>
    <row r="35" spans="1:7" ht="51" hidden="1" outlineLevel="2">
      <c r="A35" s="99">
        <v>18</v>
      </c>
      <c r="B35" s="100" t="s">
        <v>17</v>
      </c>
      <c r="C35" s="98">
        <v>13200</v>
      </c>
      <c r="D35" s="41" t="str">
        <f t="shared" si="0"/>
        <v>13</v>
      </c>
      <c r="E35" s="101" t="s">
        <v>122</v>
      </c>
      <c r="F35" s="102">
        <v>24500</v>
      </c>
      <c r="G35" s="102">
        <v>30000</v>
      </c>
    </row>
    <row r="36" spans="1:7" ht="51" hidden="1" outlineLevel="2">
      <c r="A36" s="49">
        <v>18</v>
      </c>
      <c r="B36" s="44" t="s">
        <v>17</v>
      </c>
      <c r="C36" s="41">
        <v>13300</v>
      </c>
      <c r="D36" s="41" t="str">
        <f t="shared" si="0"/>
        <v>13</v>
      </c>
      <c r="E36" s="45" t="s">
        <v>160</v>
      </c>
      <c r="F36" s="96">
        <v>118000</v>
      </c>
      <c r="G36" s="96">
        <v>103000</v>
      </c>
    </row>
    <row r="37" spans="1:7" ht="51" hidden="1" outlineLevel="2">
      <c r="A37" s="49">
        <v>18</v>
      </c>
      <c r="B37" s="44" t="s">
        <v>17</v>
      </c>
      <c r="C37" s="41">
        <v>13301</v>
      </c>
      <c r="D37" s="41" t="str">
        <f t="shared" si="0"/>
        <v>13</v>
      </c>
      <c r="E37" s="45" t="s">
        <v>161</v>
      </c>
      <c r="F37" s="96">
        <v>4000</v>
      </c>
      <c r="G37" s="96">
        <v>3300</v>
      </c>
    </row>
    <row r="38" spans="1:7" ht="51" hidden="1" outlineLevel="2">
      <c r="A38" s="49">
        <v>18</v>
      </c>
      <c r="B38" s="44" t="s">
        <v>17</v>
      </c>
      <c r="C38" s="41">
        <v>13600</v>
      </c>
      <c r="D38" s="41" t="str">
        <f t="shared" ref="D38:D69" si="1">MID(C38,1,2)</f>
        <v>13</v>
      </c>
      <c r="E38" s="45" t="s">
        <v>19</v>
      </c>
      <c r="F38" s="96">
        <v>42000</v>
      </c>
      <c r="G38" s="96">
        <v>42000</v>
      </c>
    </row>
    <row r="39" spans="1:7" ht="51" hidden="1" outlineLevel="2">
      <c r="A39" s="49">
        <v>18</v>
      </c>
      <c r="B39" s="44" t="s">
        <v>17</v>
      </c>
      <c r="C39" s="41">
        <v>13200</v>
      </c>
      <c r="D39" s="41" t="str">
        <f t="shared" si="1"/>
        <v>13</v>
      </c>
      <c r="E39" s="45" t="s">
        <v>18</v>
      </c>
      <c r="F39" s="96">
        <v>20000</v>
      </c>
      <c r="G39" s="96">
        <v>24700</v>
      </c>
    </row>
    <row r="40" spans="1:7" ht="51" hidden="1" outlineLevel="2">
      <c r="A40" s="49">
        <v>18</v>
      </c>
      <c r="B40" s="44" t="s">
        <v>17</v>
      </c>
      <c r="C40" s="41">
        <v>13600</v>
      </c>
      <c r="D40" s="41" t="str">
        <f t="shared" si="1"/>
        <v>13</v>
      </c>
      <c r="E40" s="45" t="s">
        <v>19</v>
      </c>
      <c r="F40" s="96">
        <v>41000</v>
      </c>
      <c r="G40" s="96">
        <v>41000</v>
      </c>
    </row>
    <row r="41" spans="1:7" ht="51" hidden="1" outlineLevel="2">
      <c r="A41" s="49">
        <v>18</v>
      </c>
      <c r="B41" s="44" t="s">
        <v>17</v>
      </c>
      <c r="C41" s="41">
        <v>13200</v>
      </c>
      <c r="D41" s="41" t="str">
        <f t="shared" si="1"/>
        <v>13</v>
      </c>
      <c r="E41" s="45" t="s">
        <v>18</v>
      </c>
      <c r="F41" s="96">
        <v>3800</v>
      </c>
      <c r="G41" s="96">
        <v>4500</v>
      </c>
    </row>
    <row r="42" spans="1:7" ht="51" hidden="1" outlineLevel="2">
      <c r="A42" s="49">
        <v>18</v>
      </c>
      <c r="B42" s="44" t="s">
        <v>17</v>
      </c>
      <c r="C42" s="41">
        <v>13600</v>
      </c>
      <c r="D42" s="41" t="str">
        <f t="shared" si="1"/>
        <v>13</v>
      </c>
      <c r="E42" s="45" t="s">
        <v>19</v>
      </c>
      <c r="F42" s="96">
        <v>1100</v>
      </c>
      <c r="G42" s="96">
        <v>1500</v>
      </c>
    </row>
    <row r="43" spans="1:7" ht="51" hidden="1" outlineLevel="2">
      <c r="A43" s="49">
        <v>18</v>
      </c>
      <c r="B43" s="44" t="s">
        <v>17</v>
      </c>
      <c r="C43" s="41">
        <v>13200</v>
      </c>
      <c r="D43" s="41" t="str">
        <f t="shared" si="1"/>
        <v>13</v>
      </c>
      <c r="E43" s="45" t="s">
        <v>122</v>
      </c>
      <c r="F43" s="96">
        <v>23700</v>
      </c>
      <c r="G43" s="96">
        <v>27400</v>
      </c>
    </row>
    <row r="44" spans="1:7" ht="51" hidden="1" outlineLevel="2">
      <c r="A44" s="49">
        <v>18</v>
      </c>
      <c r="B44" s="44" t="s">
        <v>17</v>
      </c>
      <c r="C44" s="41">
        <v>13301</v>
      </c>
      <c r="D44" s="41" t="str">
        <f t="shared" si="1"/>
        <v>13</v>
      </c>
      <c r="E44" s="45" t="s">
        <v>161</v>
      </c>
      <c r="F44" s="96">
        <v>11800</v>
      </c>
      <c r="G44" s="96">
        <v>11300</v>
      </c>
    </row>
    <row r="45" spans="1:7" ht="51" hidden="1" outlineLevel="2">
      <c r="A45" s="49">
        <v>18</v>
      </c>
      <c r="B45" s="44" t="s">
        <v>17</v>
      </c>
      <c r="C45" s="41">
        <v>13600</v>
      </c>
      <c r="D45" s="41" t="str">
        <f t="shared" si="1"/>
        <v>13</v>
      </c>
      <c r="E45" s="45" t="s">
        <v>19</v>
      </c>
      <c r="F45" s="96">
        <v>9500</v>
      </c>
      <c r="G45" s="96">
        <v>12500</v>
      </c>
    </row>
    <row r="46" spans="1:7" ht="51" hidden="1" outlineLevel="2">
      <c r="A46" s="49">
        <v>18</v>
      </c>
      <c r="B46" s="44" t="s">
        <v>17</v>
      </c>
      <c r="C46" s="41">
        <v>13200</v>
      </c>
      <c r="D46" s="41" t="str">
        <f t="shared" si="1"/>
        <v>13</v>
      </c>
      <c r="E46" s="45" t="s">
        <v>122</v>
      </c>
      <c r="F46" s="96">
        <v>8300</v>
      </c>
      <c r="G46" s="96">
        <v>9100</v>
      </c>
    </row>
    <row r="47" spans="1:7" ht="51" hidden="1" outlineLevel="2">
      <c r="A47" s="49">
        <v>18</v>
      </c>
      <c r="B47" s="44" t="s">
        <v>17</v>
      </c>
      <c r="C47" s="41">
        <v>13600</v>
      </c>
      <c r="D47" s="41" t="str">
        <f t="shared" si="1"/>
        <v>13</v>
      </c>
      <c r="E47" s="45" t="s">
        <v>19</v>
      </c>
      <c r="F47" s="96">
        <v>9900</v>
      </c>
      <c r="G47" s="96">
        <v>11000</v>
      </c>
    </row>
    <row r="48" spans="1:7" ht="51" hidden="1" outlineLevel="2">
      <c r="A48" s="49">
        <v>18</v>
      </c>
      <c r="B48" s="44" t="s">
        <v>17</v>
      </c>
      <c r="C48" s="41">
        <v>13200</v>
      </c>
      <c r="D48" s="41" t="str">
        <f t="shared" si="1"/>
        <v>13</v>
      </c>
      <c r="E48" s="45" t="s">
        <v>18</v>
      </c>
      <c r="F48" s="96">
        <v>19600</v>
      </c>
      <c r="G48" s="96">
        <v>16300</v>
      </c>
    </row>
    <row r="49" spans="1:7" ht="51" hidden="1" outlineLevel="2">
      <c r="A49" s="49">
        <v>18</v>
      </c>
      <c r="B49" s="44" t="s">
        <v>17</v>
      </c>
      <c r="C49" s="41">
        <v>13600</v>
      </c>
      <c r="D49" s="41" t="str">
        <f t="shared" si="1"/>
        <v>13</v>
      </c>
      <c r="E49" s="45" t="s">
        <v>19</v>
      </c>
      <c r="F49" s="96">
        <v>25900</v>
      </c>
      <c r="G49" s="96">
        <v>23300</v>
      </c>
    </row>
    <row r="50" spans="1:7" ht="51" hidden="1" outlineLevel="2">
      <c r="A50" s="49">
        <v>18</v>
      </c>
      <c r="B50" s="44" t="s">
        <v>17</v>
      </c>
      <c r="C50" s="41">
        <v>13200</v>
      </c>
      <c r="D50" s="41" t="str">
        <f t="shared" si="1"/>
        <v>13</v>
      </c>
      <c r="E50" s="45" t="s">
        <v>18</v>
      </c>
      <c r="F50" s="96">
        <v>40000</v>
      </c>
      <c r="G50" s="96">
        <v>40000</v>
      </c>
    </row>
    <row r="51" spans="1:7" ht="51" hidden="1" outlineLevel="2">
      <c r="A51" s="49">
        <v>18</v>
      </c>
      <c r="B51" s="44" t="s">
        <v>17</v>
      </c>
      <c r="C51" s="41">
        <v>13600</v>
      </c>
      <c r="D51" s="41" t="str">
        <f t="shared" si="1"/>
        <v>13</v>
      </c>
      <c r="E51" s="45" t="s">
        <v>19</v>
      </c>
      <c r="F51" s="96">
        <v>20000</v>
      </c>
      <c r="G51" s="96">
        <v>18000</v>
      </c>
    </row>
    <row r="52" spans="1:7" ht="51" hidden="1" outlineLevel="2">
      <c r="A52" s="49">
        <v>18</v>
      </c>
      <c r="B52" s="44" t="s">
        <v>17</v>
      </c>
      <c r="C52" s="41">
        <v>13600</v>
      </c>
      <c r="D52" s="41" t="str">
        <f t="shared" si="1"/>
        <v>13</v>
      </c>
      <c r="E52" s="45" t="s">
        <v>19</v>
      </c>
      <c r="F52" s="96">
        <v>2000</v>
      </c>
      <c r="G52" s="96">
        <v>2000</v>
      </c>
    </row>
    <row r="53" spans="1:7" ht="51" hidden="1" outlineLevel="2">
      <c r="A53" s="49">
        <v>18</v>
      </c>
      <c r="B53" s="44" t="s">
        <v>17</v>
      </c>
      <c r="C53" s="41">
        <v>13600</v>
      </c>
      <c r="D53" s="41" t="str">
        <f t="shared" si="1"/>
        <v>13</v>
      </c>
      <c r="E53" s="45" t="s">
        <v>19</v>
      </c>
      <c r="F53" s="96">
        <v>500</v>
      </c>
      <c r="G53" s="96">
        <v>1000</v>
      </c>
    </row>
    <row r="54" spans="1:7" ht="51" hidden="1" outlineLevel="2">
      <c r="A54" s="49">
        <v>18</v>
      </c>
      <c r="B54" s="44" t="s">
        <v>17</v>
      </c>
      <c r="C54" s="41">
        <v>13600</v>
      </c>
      <c r="D54" s="41" t="str">
        <f t="shared" si="1"/>
        <v>13</v>
      </c>
      <c r="E54" s="44" t="s">
        <v>19</v>
      </c>
      <c r="F54" s="96">
        <v>2100</v>
      </c>
      <c r="G54" s="96">
        <v>2100</v>
      </c>
    </row>
    <row r="55" spans="1:7" ht="51" hidden="1" outlineLevel="2">
      <c r="A55" s="99">
        <v>18</v>
      </c>
      <c r="B55" s="100" t="s">
        <v>17</v>
      </c>
      <c r="C55" s="98">
        <v>13200</v>
      </c>
      <c r="D55" s="41" t="str">
        <f t="shared" si="1"/>
        <v>13</v>
      </c>
      <c r="E55" s="101" t="s">
        <v>18</v>
      </c>
      <c r="F55" s="102"/>
      <c r="G55" s="102">
        <v>3000</v>
      </c>
    </row>
    <row r="56" spans="1:7" ht="51" hidden="1" outlineLevel="2">
      <c r="A56" s="49">
        <v>18</v>
      </c>
      <c r="B56" s="44" t="s">
        <v>17</v>
      </c>
      <c r="C56" s="41">
        <v>13301</v>
      </c>
      <c r="D56" s="41" t="str">
        <f t="shared" si="1"/>
        <v>13</v>
      </c>
      <c r="E56" s="45" t="s">
        <v>161</v>
      </c>
      <c r="F56" s="96">
        <v>300</v>
      </c>
      <c r="G56" s="96">
        <v>300</v>
      </c>
    </row>
    <row r="57" spans="1:7" ht="51" hidden="1" outlineLevel="2">
      <c r="A57" s="49">
        <v>18</v>
      </c>
      <c r="B57" s="44" t="s">
        <v>17</v>
      </c>
      <c r="C57" s="41">
        <v>13200</v>
      </c>
      <c r="D57" s="41" t="str">
        <f t="shared" si="1"/>
        <v>13</v>
      </c>
      <c r="E57" s="45" t="s">
        <v>122</v>
      </c>
      <c r="F57" s="96">
        <v>6700</v>
      </c>
      <c r="G57" s="96">
        <v>7000</v>
      </c>
    </row>
    <row r="58" spans="1:7" ht="51" hidden="1" outlineLevel="2">
      <c r="A58" s="49">
        <v>18</v>
      </c>
      <c r="B58" s="44" t="s">
        <v>17</v>
      </c>
      <c r="C58" s="41">
        <v>13600</v>
      </c>
      <c r="D58" s="41" t="str">
        <f t="shared" si="1"/>
        <v>13</v>
      </c>
      <c r="E58" s="45" t="s">
        <v>19</v>
      </c>
      <c r="F58" s="96">
        <v>1900</v>
      </c>
      <c r="G58" s="96">
        <v>1700</v>
      </c>
    </row>
    <row r="59" spans="1:7" ht="51" hidden="1" outlineLevel="2">
      <c r="A59" s="49">
        <v>18</v>
      </c>
      <c r="B59" s="44" t="s">
        <v>17</v>
      </c>
      <c r="C59" s="41">
        <v>13200</v>
      </c>
      <c r="D59" s="41" t="str">
        <f t="shared" si="1"/>
        <v>13</v>
      </c>
      <c r="E59" s="45" t="s">
        <v>122</v>
      </c>
      <c r="F59" s="96">
        <v>3400</v>
      </c>
      <c r="G59" s="96">
        <v>3100</v>
      </c>
    </row>
    <row r="60" spans="1:7" ht="51" hidden="1" outlineLevel="2">
      <c r="A60" s="49">
        <v>18</v>
      </c>
      <c r="B60" s="44" t="s">
        <v>17</v>
      </c>
      <c r="C60" s="41">
        <v>13600</v>
      </c>
      <c r="D60" s="41" t="str">
        <f t="shared" si="1"/>
        <v>13</v>
      </c>
      <c r="E60" s="45" t="s">
        <v>19</v>
      </c>
      <c r="F60" s="96">
        <v>1600</v>
      </c>
      <c r="G60" s="96">
        <v>1600</v>
      </c>
    </row>
    <row r="61" spans="1:7" ht="51" hidden="1" outlineLevel="2">
      <c r="A61" s="49">
        <v>18</v>
      </c>
      <c r="B61" s="44" t="s">
        <v>17</v>
      </c>
      <c r="C61" s="41">
        <v>13600</v>
      </c>
      <c r="D61" s="41" t="str">
        <f t="shared" si="1"/>
        <v>13</v>
      </c>
      <c r="E61" s="45" t="s">
        <v>19</v>
      </c>
      <c r="F61" s="96">
        <v>100</v>
      </c>
      <c r="G61" s="96">
        <v>200</v>
      </c>
    </row>
    <row r="62" spans="1:7" ht="51" hidden="1" outlineLevel="2">
      <c r="A62" s="49">
        <v>18</v>
      </c>
      <c r="B62" s="44" t="s">
        <v>17</v>
      </c>
      <c r="C62" s="41">
        <v>13200</v>
      </c>
      <c r="D62" s="41" t="str">
        <f t="shared" si="1"/>
        <v>13</v>
      </c>
      <c r="E62" s="45" t="s">
        <v>122</v>
      </c>
      <c r="F62" s="96">
        <v>11400</v>
      </c>
      <c r="G62" s="96">
        <v>7100</v>
      </c>
    </row>
    <row r="63" spans="1:7" ht="51" hidden="1" outlineLevel="2">
      <c r="A63" s="49">
        <v>18</v>
      </c>
      <c r="B63" s="44" t="s">
        <v>17</v>
      </c>
      <c r="C63" s="41">
        <v>13600</v>
      </c>
      <c r="D63" s="41" t="str">
        <f t="shared" si="1"/>
        <v>13</v>
      </c>
      <c r="E63" s="45" t="s">
        <v>19</v>
      </c>
      <c r="F63" s="96">
        <v>9900</v>
      </c>
      <c r="G63" s="96">
        <v>10400</v>
      </c>
    </row>
    <row r="64" spans="1:7" ht="51" hidden="1" outlineLevel="2">
      <c r="A64" s="49">
        <v>18</v>
      </c>
      <c r="B64" s="44" t="s">
        <v>17</v>
      </c>
      <c r="C64" s="41">
        <v>13400</v>
      </c>
      <c r="D64" s="41" t="str">
        <f t="shared" si="1"/>
        <v>13</v>
      </c>
      <c r="E64" s="45" t="s">
        <v>192</v>
      </c>
      <c r="F64" s="96">
        <v>1200</v>
      </c>
      <c r="G64" s="96">
        <v>1200</v>
      </c>
    </row>
    <row r="65" spans="1:7" ht="51" hidden="1" outlineLevel="2">
      <c r="A65" s="49">
        <v>18</v>
      </c>
      <c r="B65" s="44" t="s">
        <v>17</v>
      </c>
      <c r="C65" s="41">
        <v>13400</v>
      </c>
      <c r="D65" s="41" t="str">
        <f t="shared" si="1"/>
        <v>13</v>
      </c>
      <c r="E65" s="45" t="s">
        <v>192</v>
      </c>
      <c r="F65" s="96">
        <v>9200</v>
      </c>
      <c r="G65" s="96">
        <v>7500</v>
      </c>
    </row>
    <row r="66" spans="1:7" ht="51" hidden="1" outlineLevel="2">
      <c r="A66" s="49">
        <v>18</v>
      </c>
      <c r="B66" s="58" t="s">
        <v>17</v>
      </c>
      <c r="C66" s="56">
        <v>13200</v>
      </c>
      <c r="D66" s="41" t="str">
        <f t="shared" si="1"/>
        <v>13</v>
      </c>
      <c r="E66" s="45" t="s">
        <v>122</v>
      </c>
      <c r="F66" s="96">
        <v>16000</v>
      </c>
      <c r="G66" s="96">
        <v>16400</v>
      </c>
    </row>
    <row r="67" spans="1:7" ht="51" hidden="1" outlineLevel="2">
      <c r="A67" s="49">
        <v>18</v>
      </c>
      <c r="B67" s="58" t="s">
        <v>17</v>
      </c>
      <c r="C67" s="56">
        <v>13500</v>
      </c>
      <c r="D67" s="41" t="str">
        <f t="shared" si="1"/>
        <v>13</v>
      </c>
      <c r="E67" s="45" t="s">
        <v>207</v>
      </c>
      <c r="F67" s="96">
        <v>29100</v>
      </c>
      <c r="G67" s="96">
        <v>33500</v>
      </c>
    </row>
    <row r="68" spans="1:7" ht="51" hidden="1" outlineLevel="2">
      <c r="A68" s="49">
        <v>18</v>
      </c>
      <c r="B68" s="44" t="s">
        <v>17</v>
      </c>
      <c r="C68" s="41">
        <v>13200</v>
      </c>
      <c r="D68" s="41" t="str">
        <f t="shared" si="1"/>
        <v>13</v>
      </c>
      <c r="E68" s="44" t="s">
        <v>122</v>
      </c>
      <c r="F68" s="96">
        <v>32100</v>
      </c>
      <c r="G68" s="96">
        <v>39500</v>
      </c>
    </row>
    <row r="69" spans="1:7" ht="51" hidden="1" outlineLevel="2">
      <c r="A69" s="49">
        <v>18</v>
      </c>
      <c r="B69" s="44" t="s">
        <v>17</v>
      </c>
      <c r="C69" s="41">
        <v>13301</v>
      </c>
      <c r="D69" s="41" t="str">
        <f t="shared" si="1"/>
        <v>13</v>
      </c>
      <c r="E69" s="45" t="s">
        <v>161</v>
      </c>
      <c r="F69" s="96">
        <v>8600</v>
      </c>
      <c r="G69" s="96">
        <v>8700</v>
      </c>
    </row>
    <row r="70" spans="1:7" ht="51" hidden="1" outlineLevel="2">
      <c r="A70" s="49">
        <v>18</v>
      </c>
      <c r="B70" s="44" t="s">
        <v>17</v>
      </c>
      <c r="C70" s="41">
        <v>13600</v>
      </c>
      <c r="D70" s="41" t="str">
        <f t="shared" ref="D70:D101" si="2">MID(C70,1,2)</f>
        <v>13</v>
      </c>
      <c r="E70" s="44" t="s">
        <v>19</v>
      </c>
      <c r="F70" s="96">
        <v>27700</v>
      </c>
      <c r="G70" s="96">
        <v>28000</v>
      </c>
    </row>
    <row r="71" spans="1:7" ht="51" hidden="1" outlineLevel="2">
      <c r="A71" s="99">
        <v>18</v>
      </c>
      <c r="B71" s="100" t="s">
        <v>17</v>
      </c>
      <c r="C71" s="98">
        <v>13200</v>
      </c>
      <c r="D71" s="41" t="str">
        <f t="shared" si="2"/>
        <v>13</v>
      </c>
      <c r="E71" s="101" t="s">
        <v>122</v>
      </c>
      <c r="F71" s="102">
        <v>110600</v>
      </c>
      <c r="G71" s="102">
        <v>117300</v>
      </c>
    </row>
    <row r="72" spans="1:7" ht="51" hidden="1" outlineLevel="2">
      <c r="A72" s="49">
        <v>18</v>
      </c>
      <c r="B72" s="44" t="s">
        <v>17</v>
      </c>
      <c r="C72" s="41">
        <v>13301</v>
      </c>
      <c r="D72" s="41" t="str">
        <f t="shared" si="2"/>
        <v>13</v>
      </c>
      <c r="E72" s="45" t="s">
        <v>161</v>
      </c>
      <c r="F72" s="96">
        <v>68300</v>
      </c>
      <c r="G72" s="96">
        <v>68300</v>
      </c>
    </row>
    <row r="73" spans="1:7" ht="51" hidden="1" outlineLevel="2">
      <c r="A73" s="49">
        <v>18</v>
      </c>
      <c r="B73" s="44" t="s">
        <v>17</v>
      </c>
      <c r="C73" s="41">
        <v>13304</v>
      </c>
      <c r="D73" s="41" t="str">
        <f t="shared" si="2"/>
        <v>13</v>
      </c>
      <c r="E73" s="45" t="s">
        <v>216</v>
      </c>
      <c r="F73" s="96">
        <v>841300</v>
      </c>
      <c r="G73" s="96">
        <v>863200</v>
      </c>
    </row>
    <row r="74" spans="1:7" ht="51" hidden="1" outlineLevel="2">
      <c r="A74" s="49">
        <v>18</v>
      </c>
      <c r="B74" s="44" t="s">
        <v>17</v>
      </c>
      <c r="C74" s="41">
        <v>13306</v>
      </c>
      <c r="D74" s="41" t="str">
        <f t="shared" si="2"/>
        <v>13</v>
      </c>
      <c r="E74" s="45" t="s">
        <v>217</v>
      </c>
      <c r="F74" s="96">
        <v>93400</v>
      </c>
      <c r="G74" s="96">
        <v>93400</v>
      </c>
    </row>
    <row r="75" spans="1:7" ht="51" hidden="1" outlineLevel="2">
      <c r="A75" s="49">
        <v>18</v>
      </c>
      <c r="B75" s="44" t="s">
        <v>17</v>
      </c>
      <c r="C75" s="41">
        <v>13401</v>
      </c>
      <c r="D75" s="41" t="str">
        <f t="shared" si="2"/>
        <v>13</v>
      </c>
      <c r="E75" s="45" t="s">
        <v>192</v>
      </c>
      <c r="F75" s="96">
        <v>70100</v>
      </c>
      <c r="G75" s="96">
        <v>18200</v>
      </c>
    </row>
    <row r="76" spans="1:7" ht="51" hidden="1" outlineLevel="2">
      <c r="A76" s="49">
        <v>18</v>
      </c>
      <c r="B76" s="44" t="s">
        <v>17</v>
      </c>
      <c r="C76" s="41">
        <v>13600</v>
      </c>
      <c r="D76" s="41" t="str">
        <f t="shared" si="2"/>
        <v>13</v>
      </c>
      <c r="E76" s="45" t="s">
        <v>19</v>
      </c>
      <c r="F76" s="96">
        <v>130100</v>
      </c>
      <c r="G76" s="96">
        <v>130400</v>
      </c>
    </row>
    <row r="77" spans="1:7" ht="51" hidden="1" outlineLevel="2">
      <c r="A77" s="49">
        <v>18</v>
      </c>
      <c r="B77" s="44" t="s">
        <v>17</v>
      </c>
      <c r="C77" s="41">
        <v>13200</v>
      </c>
      <c r="D77" s="41" t="str">
        <f t="shared" si="2"/>
        <v>13</v>
      </c>
      <c r="E77" s="45" t="s">
        <v>122</v>
      </c>
      <c r="F77" s="96">
        <v>100</v>
      </c>
      <c r="G77" s="96">
        <v>400</v>
      </c>
    </row>
    <row r="78" spans="1:7" ht="51" hidden="1" outlineLevel="2">
      <c r="A78" s="49">
        <v>18</v>
      </c>
      <c r="B78" s="44" t="s">
        <v>17</v>
      </c>
      <c r="C78" s="41">
        <v>13600</v>
      </c>
      <c r="D78" s="41" t="str">
        <f t="shared" si="2"/>
        <v>13</v>
      </c>
      <c r="E78" s="45" t="s">
        <v>19</v>
      </c>
      <c r="F78" s="96">
        <v>800</v>
      </c>
      <c r="G78" s="96">
        <v>900</v>
      </c>
    </row>
    <row r="79" spans="1:7" ht="51" hidden="1" outlineLevel="2">
      <c r="A79" s="49">
        <v>18</v>
      </c>
      <c r="B79" s="44" t="s">
        <v>17</v>
      </c>
      <c r="C79" s="41">
        <v>13200</v>
      </c>
      <c r="D79" s="41" t="str">
        <f t="shared" si="2"/>
        <v>13</v>
      </c>
      <c r="E79" s="45" t="s">
        <v>122</v>
      </c>
      <c r="F79" s="96">
        <v>1000</v>
      </c>
      <c r="G79" s="96">
        <v>1500</v>
      </c>
    </row>
    <row r="80" spans="1:7" ht="51" hidden="1" outlineLevel="2">
      <c r="A80" s="49">
        <v>18</v>
      </c>
      <c r="B80" s="44" t="s">
        <v>17</v>
      </c>
      <c r="C80" s="41">
        <v>13600</v>
      </c>
      <c r="D80" s="41" t="str">
        <f t="shared" si="2"/>
        <v>13</v>
      </c>
      <c r="E80" s="45" t="s">
        <v>19</v>
      </c>
      <c r="F80" s="96">
        <v>1000</v>
      </c>
      <c r="G80" s="96">
        <v>200</v>
      </c>
    </row>
    <row r="81" spans="1:7" ht="51" hidden="1" outlineLevel="2">
      <c r="A81" s="49">
        <v>18</v>
      </c>
      <c r="B81" s="44" t="s">
        <v>17</v>
      </c>
      <c r="C81" s="41">
        <v>13200</v>
      </c>
      <c r="D81" s="41" t="str">
        <f t="shared" si="2"/>
        <v>13</v>
      </c>
      <c r="E81" s="45" t="s">
        <v>122</v>
      </c>
      <c r="F81" s="96">
        <v>300</v>
      </c>
      <c r="G81" s="96">
        <v>400</v>
      </c>
    </row>
    <row r="82" spans="1:7" ht="51" hidden="1" outlineLevel="2">
      <c r="A82" s="49">
        <v>18</v>
      </c>
      <c r="B82" s="44" t="s">
        <v>17</v>
      </c>
      <c r="C82" s="41">
        <v>13600</v>
      </c>
      <c r="D82" s="41" t="str">
        <f t="shared" si="2"/>
        <v>13</v>
      </c>
      <c r="E82" s="45" t="s">
        <v>19</v>
      </c>
      <c r="F82" s="96">
        <v>900</v>
      </c>
      <c r="G82" s="96">
        <v>1200</v>
      </c>
    </row>
    <row r="83" spans="1:7" ht="51" hidden="1" outlineLevel="2">
      <c r="A83" s="49">
        <v>18</v>
      </c>
      <c r="B83" s="44" t="s">
        <v>17</v>
      </c>
      <c r="C83" s="41">
        <v>13401</v>
      </c>
      <c r="D83" s="41" t="str">
        <f t="shared" si="2"/>
        <v>13</v>
      </c>
      <c r="E83" s="45" t="s">
        <v>192</v>
      </c>
      <c r="F83" s="96">
        <v>1319812.3</v>
      </c>
      <c r="G83" s="96"/>
    </row>
    <row r="84" spans="1:7" ht="51" hidden="1" outlineLevel="2">
      <c r="A84" s="49">
        <v>18</v>
      </c>
      <c r="B84" s="44" t="s">
        <v>17</v>
      </c>
      <c r="C84" s="41">
        <v>13600</v>
      </c>
      <c r="D84" s="41" t="str">
        <f t="shared" si="2"/>
        <v>13</v>
      </c>
      <c r="E84" s="45" t="s">
        <v>19</v>
      </c>
      <c r="F84" s="96">
        <v>3268135</v>
      </c>
      <c r="G84" s="96">
        <v>1000</v>
      </c>
    </row>
    <row r="85" spans="1:7" ht="51" hidden="1" outlineLevel="2">
      <c r="A85" s="49">
        <v>18</v>
      </c>
      <c r="B85" s="44" t="s">
        <v>17</v>
      </c>
      <c r="C85" s="41">
        <v>13200</v>
      </c>
      <c r="D85" s="41" t="str">
        <f t="shared" si="2"/>
        <v>13</v>
      </c>
      <c r="E85" s="45" t="s">
        <v>122</v>
      </c>
      <c r="F85" s="96">
        <v>35062.5</v>
      </c>
      <c r="G85" s="96">
        <v>51400.23</v>
      </c>
    </row>
    <row r="86" spans="1:7" ht="51" hidden="1" outlineLevel="2">
      <c r="A86" s="49">
        <v>18</v>
      </c>
      <c r="B86" s="44" t="s">
        <v>17</v>
      </c>
      <c r="C86" s="41">
        <v>13401</v>
      </c>
      <c r="D86" s="41" t="str">
        <f t="shared" si="2"/>
        <v>13</v>
      </c>
      <c r="E86" s="45" t="s">
        <v>192</v>
      </c>
      <c r="F86" s="96"/>
      <c r="G86" s="96"/>
    </row>
    <row r="87" spans="1:7" ht="51" hidden="1" outlineLevel="2">
      <c r="A87" s="49">
        <v>18</v>
      </c>
      <c r="B87" s="44" t="s">
        <v>17</v>
      </c>
      <c r="C87" s="41">
        <v>13600</v>
      </c>
      <c r="D87" s="41" t="str">
        <f t="shared" si="2"/>
        <v>13</v>
      </c>
      <c r="E87" s="45" t="s">
        <v>19</v>
      </c>
      <c r="F87" s="96">
        <v>80000</v>
      </c>
      <c r="G87" s="96">
        <v>63000</v>
      </c>
    </row>
    <row r="88" spans="1:7" ht="51" hidden="1" outlineLevel="2">
      <c r="A88" s="49">
        <v>18</v>
      </c>
      <c r="B88" s="44" t="s">
        <v>17</v>
      </c>
      <c r="C88" s="41">
        <v>13200</v>
      </c>
      <c r="D88" s="41" t="str">
        <f t="shared" si="2"/>
        <v>13</v>
      </c>
      <c r="E88" s="45" t="s">
        <v>122</v>
      </c>
      <c r="F88" s="96">
        <v>65000</v>
      </c>
      <c r="G88" s="96"/>
    </row>
    <row r="89" spans="1:7" ht="51" hidden="1" outlineLevel="2">
      <c r="A89" s="49">
        <v>18</v>
      </c>
      <c r="B89" s="44" t="s">
        <v>17</v>
      </c>
      <c r="C89" s="41">
        <v>13600</v>
      </c>
      <c r="D89" s="41" t="str">
        <f t="shared" si="2"/>
        <v>13</v>
      </c>
      <c r="E89" s="45" t="s">
        <v>19</v>
      </c>
      <c r="F89" s="96"/>
      <c r="G89" s="96">
        <v>324684.75</v>
      </c>
    </row>
    <row r="90" spans="1:7" ht="51" hidden="1" outlineLevel="2">
      <c r="A90" s="49">
        <v>18</v>
      </c>
      <c r="B90" s="44" t="s">
        <v>17</v>
      </c>
      <c r="C90" s="41">
        <v>13401</v>
      </c>
      <c r="D90" s="41" t="str">
        <f t="shared" si="2"/>
        <v>13</v>
      </c>
      <c r="E90" s="45" t="s">
        <v>192</v>
      </c>
      <c r="F90" s="96">
        <v>617100</v>
      </c>
      <c r="G90" s="96"/>
    </row>
    <row r="91" spans="1:7" outlineLevel="1" collapsed="1">
      <c r="A91" s="49"/>
      <c r="B91" s="44"/>
      <c r="C91" s="41"/>
      <c r="D91" s="40" t="s">
        <v>268</v>
      </c>
      <c r="E91" s="45"/>
      <c r="F91" s="96">
        <f>SUBTOTAL(9,F6:F90)</f>
        <v>14990902.68</v>
      </c>
      <c r="G91" s="96">
        <f>SUBTOTAL(9,G6:G90)</f>
        <v>10403391.26</v>
      </c>
    </row>
    <row r="92" spans="1:7" hidden="1" outlineLevel="2">
      <c r="A92" s="49">
        <v>22</v>
      </c>
      <c r="B92" s="44" t="s">
        <v>20</v>
      </c>
      <c r="C92" s="41">
        <v>15100</v>
      </c>
      <c r="D92" s="41" t="str">
        <f t="shared" ref="D92:D123" si="3">MID(C92,1,2)</f>
        <v>15</v>
      </c>
      <c r="E92" s="45" t="s">
        <v>21</v>
      </c>
      <c r="F92" s="52">
        <v>250632.56</v>
      </c>
      <c r="G92" s="50">
        <v>294079.96999999997</v>
      </c>
    </row>
    <row r="93" spans="1:7" ht="76.5" hidden="1" outlineLevel="2">
      <c r="A93" s="49">
        <v>22</v>
      </c>
      <c r="B93" s="44" t="s">
        <v>20</v>
      </c>
      <c r="C93" s="41">
        <v>15221</v>
      </c>
      <c r="D93" s="41" t="str">
        <f t="shared" si="3"/>
        <v>15</v>
      </c>
      <c r="E93" s="53" t="s">
        <v>22</v>
      </c>
      <c r="F93" s="42">
        <v>15516.34</v>
      </c>
      <c r="G93" s="50">
        <v>16143.9</v>
      </c>
    </row>
    <row r="94" spans="1:7" ht="38.25" hidden="1" outlineLevel="2">
      <c r="A94" s="49">
        <v>13</v>
      </c>
      <c r="B94" s="44" t="s">
        <v>23</v>
      </c>
      <c r="C94" s="41">
        <v>15321</v>
      </c>
      <c r="D94" s="41" t="str">
        <f t="shared" si="3"/>
        <v>15</v>
      </c>
      <c r="E94" s="45" t="s">
        <v>24</v>
      </c>
      <c r="F94" s="46">
        <v>115529.99</v>
      </c>
      <c r="G94" s="50">
        <v>112168.47</v>
      </c>
    </row>
    <row r="95" spans="1:7" hidden="1" outlineLevel="2">
      <c r="A95" s="49">
        <v>22</v>
      </c>
      <c r="B95" s="44" t="s">
        <v>20</v>
      </c>
      <c r="C95" s="41">
        <v>15100</v>
      </c>
      <c r="D95" s="41" t="str">
        <f t="shared" si="3"/>
        <v>15</v>
      </c>
      <c r="E95" s="45" t="s">
        <v>21</v>
      </c>
      <c r="F95" s="46">
        <v>124503.57</v>
      </c>
      <c r="G95" s="47">
        <v>142840.37</v>
      </c>
    </row>
    <row r="96" spans="1:7" ht="76.5" hidden="1" outlineLevel="2">
      <c r="A96" s="49">
        <v>22</v>
      </c>
      <c r="B96" s="44" t="s">
        <v>20</v>
      </c>
      <c r="C96" s="41">
        <v>15221</v>
      </c>
      <c r="D96" s="41" t="str">
        <f t="shared" si="3"/>
        <v>15</v>
      </c>
      <c r="E96" s="53" t="s">
        <v>22</v>
      </c>
      <c r="F96" s="42">
        <v>8581.32</v>
      </c>
      <c r="G96" s="47">
        <v>8928.42</v>
      </c>
    </row>
    <row r="97" spans="1:7" ht="38.25" hidden="1" outlineLevel="2">
      <c r="A97" s="49">
        <v>13</v>
      </c>
      <c r="B97" s="44" t="s">
        <v>23</v>
      </c>
      <c r="C97" s="41">
        <v>15321</v>
      </c>
      <c r="D97" s="41" t="str">
        <f t="shared" si="3"/>
        <v>15</v>
      </c>
      <c r="E97" s="45" t="s">
        <v>24</v>
      </c>
      <c r="F97" s="46">
        <v>57265.4</v>
      </c>
      <c r="G97" s="47">
        <v>55736.01</v>
      </c>
    </row>
    <row r="98" spans="1:7" hidden="1" outlineLevel="2">
      <c r="A98" s="49">
        <v>22</v>
      </c>
      <c r="B98" s="58" t="s">
        <v>20</v>
      </c>
      <c r="C98" s="56">
        <v>15100</v>
      </c>
      <c r="D98" s="41" t="str">
        <f t="shared" si="3"/>
        <v>15</v>
      </c>
      <c r="E98" s="55" t="s">
        <v>21</v>
      </c>
      <c r="F98" s="46">
        <v>239775.81</v>
      </c>
      <c r="G98" s="47">
        <v>264713.31</v>
      </c>
    </row>
    <row r="99" spans="1:7" ht="76.5" hidden="1" outlineLevel="2">
      <c r="A99" s="49">
        <v>22</v>
      </c>
      <c r="B99" s="44" t="s">
        <v>20</v>
      </c>
      <c r="C99" s="41">
        <v>15221</v>
      </c>
      <c r="D99" s="41" t="str">
        <f t="shared" si="3"/>
        <v>15</v>
      </c>
      <c r="E99" s="53" t="s">
        <v>22</v>
      </c>
      <c r="F99" s="42">
        <v>14661.47</v>
      </c>
      <c r="G99" s="47">
        <v>15254.84</v>
      </c>
    </row>
    <row r="100" spans="1:7" ht="38.25" hidden="1" outlineLevel="2">
      <c r="A100" s="49">
        <v>13</v>
      </c>
      <c r="B100" s="44" t="s">
        <v>23</v>
      </c>
      <c r="C100" s="41">
        <v>15321</v>
      </c>
      <c r="D100" s="41" t="str">
        <f t="shared" si="3"/>
        <v>15</v>
      </c>
      <c r="E100" s="45" t="s">
        <v>24</v>
      </c>
      <c r="F100" s="46">
        <v>100436.21</v>
      </c>
      <c r="G100" s="47">
        <v>98930.77</v>
      </c>
    </row>
    <row r="101" spans="1:7" ht="38.25" hidden="1" outlineLevel="2">
      <c r="A101" s="49">
        <v>13</v>
      </c>
      <c r="B101" s="44" t="s">
        <v>23</v>
      </c>
      <c r="C101" s="41">
        <v>15321</v>
      </c>
      <c r="D101" s="41" t="str">
        <f t="shared" si="3"/>
        <v>15</v>
      </c>
      <c r="E101" s="45" t="s">
        <v>24</v>
      </c>
      <c r="F101" s="46">
        <v>700</v>
      </c>
      <c r="G101" s="46">
        <v>700</v>
      </c>
    </row>
    <row r="102" spans="1:7" hidden="1" outlineLevel="2">
      <c r="A102" s="49">
        <v>22</v>
      </c>
      <c r="B102" s="44" t="s">
        <v>20</v>
      </c>
      <c r="C102" s="41">
        <v>15100</v>
      </c>
      <c r="D102" s="41" t="str">
        <f t="shared" si="3"/>
        <v>15</v>
      </c>
      <c r="E102" s="45" t="s">
        <v>21</v>
      </c>
      <c r="F102" s="46">
        <v>18141.439999999999</v>
      </c>
      <c r="G102" s="47">
        <v>18872.05</v>
      </c>
    </row>
    <row r="103" spans="1:7" hidden="1" outlineLevel="2">
      <c r="A103" s="49">
        <v>22</v>
      </c>
      <c r="B103" s="58" t="s">
        <v>20</v>
      </c>
      <c r="C103" s="56">
        <v>15100</v>
      </c>
      <c r="D103" s="41" t="str">
        <f t="shared" si="3"/>
        <v>15</v>
      </c>
      <c r="E103" s="55" t="s">
        <v>21</v>
      </c>
      <c r="F103" s="42">
        <v>1183.8</v>
      </c>
      <c r="G103" s="60">
        <v>363.71</v>
      </c>
    </row>
    <row r="104" spans="1:7" ht="38.25" hidden="1" outlineLevel="2">
      <c r="A104" s="49">
        <v>13</v>
      </c>
      <c r="B104" s="58" t="s">
        <v>23</v>
      </c>
      <c r="C104" s="56">
        <v>15321</v>
      </c>
      <c r="D104" s="41" t="str">
        <f t="shared" si="3"/>
        <v>15</v>
      </c>
      <c r="E104" s="55" t="s">
        <v>24</v>
      </c>
      <c r="F104" s="42">
        <v>738.55</v>
      </c>
      <c r="G104" s="59"/>
    </row>
    <row r="105" spans="1:7" hidden="1" outlineLevel="2">
      <c r="A105" s="49">
        <v>22</v>
      </c>
      <c r="B105" s="44" t="s">
        <v>20</v>
      </c>
      <c r="C105" s="41">
        <v>15100</v>
      </c>
      <c r="D105" s="41" t="str">
        <f t="shared" si="3"/>
        <v>15</v>
      </c>
      <c r="E105" s="45" t="s">
        <v>21</v>
      </c>
      <c r="F105" s="46">
        <v>65364.08</v>
      </c>
      <c r="G105" s="71">
        <v>68127.63</v>
      </c>
    </row>
    <row r="106" spans="1:7" ht="38.25" hidden="1" outlineLevel="2">
      <c r="A106" s="49">
        <v>13</v>
      </c>
      <c r="B106" s="44" t="s">
        <v>23</v>
      </c>
      <c r="C106" s="41">
        <v>15321</v>
      </c>
      <c r="D106" s="41" t="str">
        <f t="shared" si="3"/>
        <v>15</v>
      </c>
      <c r="E106" s="45" t="s">
        <v>24</v>
      </c>
      <c r="F106" s="46">
        <v>934771.03</v>
      </c>
      <c r="G106" s="62">
        <v>961262.94</v>
      </c>
    </row>
    <row r="107" spans="1:7" ht="38.25" hidden="1" outlineLevel="2">
      <c r="A107" s="49">
        <v>13</v>
      </c>
      <c r="B107" s="58" t="s">
        <v>23</v>
      </c>
      <c r="C107" s="56">
        <v>15321</v>
      </c>
      <c r="D107" s="41" t="str">
        <f t="shared" si="3"/>
        <v>15</v>
      </c>
      <c r="E107" s="55" t="s">
        <v>24</v>
      </c>
      <c r="F107" s="46">
        <v>2700</v>
      </c>
      <c r="G107" s="46">
        <v>2700</v>
      </c>
    </row>
    <row r="108" spans="1:7" hidden="1" outlineLevel="2">
      <c r="A108" s="49">
        <v>22</v>
      </c>
      <c r="B108" s="44" t="s">
        <v>20</v>
      </c>
      <c r="C108" s="41">
        <v>15100</v>
      </c>
      <c r="D108" s="41" t="str">
        <f t="shared" si="3"/>
        <v>15</v>
      </c>
      <c r="E108" s="45" t="s">
        <v>21</v>
      </c>
      <c r="F108" s="45">
        <v>817.18</v>
      </c>
      <c r="G108" s="60">
        <v>257.73</v>
      </c>
    </row>
    <row r="109" spans="1:7" ht="38.25" hidden="1" outlineLevel="2">
      <c r="A109" s="49">
        <v>13</v>
      </c>
      <c r="B109" s="58" t="s">
        <v>23</v>
      </c>
      <c r="C109" s="56">
        <v>15321</v>
      </c>
      <c r="D109" s="41" t="str">
        <f t="shared" si="3"/>
        <v>15</v>
      </c>
      <c r="E109" s="55" t="s">
        <v>24</v>
      </c>
      <c r="F109" s="42">
        <v>20093.400000000001</v>
      </c>
      <c r="G109" s="74">
        <v>8267.02</v>
      </c>
    </row>
    <row r="110" spans="1:7" ht="38.25" hidden="1" outlineLevel="2">
      <c r="A110" s="49">
        <v>13</v>
      </c>
      <c r="B110" s="44" t="s">
        <v>23</v>
      </c>
      <c r="C110" s="41">
        <v>15321</v>
      </c>
      <c r="D110" s="41" t="str">
        <f t="shared" si="3"/>
        <v>15</v>
      </c>
      <c r="E110" s="45" t="s">
        <v>24</v>
      </c>
      <c r="F110" s="42">
        <v>13011.51</v>
      </c>
      <c r="G110" s="75">
        <v>12022.94</v>
      </c>
    </row>
    <row r="111" spans="1:7" ht="38.25" hidden="1" outlineLevel="2">
      <c r="A111" s="49">
        <v>13</v>
      </c>
      <c r="B111" s="58" t="s">
        <v>23</v>
      </c>
      <c r="C111" s="56">
        <v>15321</v>
      </c>
      <c r="D111" s="41" t="str">
        <f t="shared" si="3"/>
        <v>15</v>
      </c>
      <c r="E111" s="45" t="s">
        <v>24</v>
      </c>
      <c r="F111" s="46">
        <v>16000</v>
      </c>
      <c r="G111" s="48">
        <v>16000</v>
      </c>
    </row>
    <row r="112" spans="1:7" ht="38.25" hidden="1" outlineLevel="2">
      <c r="A112" s="49">
        <v>13</v>
      </c>
      <c r="B112" s="58" t="s">
        <v>23</v>
      </c>
      <c r="C112" s="56">
        <v>15321</v>
      </c>
      <c r="D112" s="41" t="str">
        <f t="shared" si="3"/>
        <v>15</v>
      </c>
      <c r="E112" s="45" t="s">
        <v>24</v>
      </c>
      <c r="F112" s="46">
        <v>44000</v>
      </c>
      <c r="G112" s="46">
        <v>44000</v>
      </c>
    </row>
    <row r="113" spans="1:7" hidden="1" outlineLevel="2">
      <c r="A113" s="49">
        <v>22</v>
      </c>
      <c r="B113" s="44" t="s">
        <v>20</v>
      </c>
      <c r="C113" s="41">
        <v>15100</v>
      </c>
      <c r="D113" s="41" t="str">
        <f t="shared" si="3"/>
        <v>15</v>
      </c>
      <c r="E113" s="45" t="s">
        <v>21</v>
      </c>
      <c r="F113" s="42">
        <v>186361.12</v>
      </c>
      <c r="G113" s="71">
        <v>213143.43</v>
      </c>
    </row>
    <row r="114" spans="1:7" ht="76.5" hidden="1" outlineLevel="2">
      <c r="A114" s="49">
        <v>22</v>
      </c>
      <c r="B114" s="44" t="s">
        <v>20</v>
      </c>
      <c r="C114" s="41">
        <v>15221</v>
      </c>
      <c r="D114" s="41" t="str">
        <f t="shared" si="3"/>
        <v>15</v>
      </c>
      <c r="E114" s="53" t="s">
        <v>22</v>
      </c>
      <c r="F114" s="42">
        <v>12317.65</v>
      </c>
      <c r="G114" s="71">
        <v>12884.54</v>
      </c>
    </row>
    <row r="115" spans="1:7" ht="38.25" hidden="1" outlineLevel="2">
      <c r="A115" s="49">
        <v>13</v>
      </c>
      <c r="B115" s="44" t="s">
        <v>23</v>
      </c>
      <c r="C115" s="41">
        <v>15321</v>
      </c>
      <c r="D115" s="41" t="str">
        <f t="shared" si="3"/>
        <v>15</v>
      </c>
      <c r="E115" s="45" t="s">
        <v>24</v>
      </c>
      <c r="F115" s="42">
        <v>454665.76</v>
      </c>
      <c r="G115" s="71">
        <f>456607.53+28019.49</f>
        <v>484627.02</v>
      </c>
    </row>
    <row r="116" spans="1:7" hidden="1" outlineLevel="2">
      <c r="A116" s="49">
        <v>22</v>
      </c>
      <c r="B116" s="44" t="s">
        <v>20</v>
      </c>
      <c r="C116" s="41">
        <v>15100</v>
      </c>
      <c r="D116" s="41" t="str">
        <f t="shared" si="3"/>
        <v>15</v>
      </c>
      <c r="E116" s="45" t="s">
        <v>21</v>
      </c>
      <c r="F116" s="46">
        <v>100</v>
      </c>
      <c r="G116" s="46">
        <v>100</v>
      </c>
    </row>
    <row r="117" spans="1:7" ht="76.5" hidden="1" outlineLevel="2">
      <c r="A117" s="49">
        <v>22</v>
      </c>
      <c r="B117" s="44" t="s">
        <v>20</v>
      </c>
      <c r="C117" s="41">
        <v>15221</v>
      </c>
      <c r="D117" s="41" t="str">
        <f t="shared" si="3"/>
        <v>15</v>
      </c>
      <c r="E117" s="53" t="s">
        <v>22</v>
      </c>
      <c r="F117" s="46">
        <v>100</v>
      </c>
      <c r="G117" s="46">
        <v>100</v>
      </c>
    </row>
    <row r="118" spans="1:7" ht="38.25" hidden="1" outlineLevel="2">
      <c r="A118" s="49">
        <v>13</v>
      </c>
      <c r="B118" s="44" t="s">
        <v>23</v>
      </c>
      <c r="C118" s="41">
        <v>15321</v>
      </c>
      <c r="D118" s="41" t="str">
        <f t="shared" si="3"/>
        <v>15</v>
      </c>
      <c r="E118" s="45" t="s">
        <v>24</v>
      </c>
      <c r="F118" s="46">
        <v>100</v>
      </c>
      <c r="G118" s="46">
        <v>100</v>
      </c>
    </row>
    <row r="119" spans="1:7" hidden="1" outlineLevel="2">
      <c r="A119" s="49">
        <v>22</v>
      </c>
      <c r="B119" s="44" t="s">
        <v>20</v>
      </c>
      <c r="C119" s="41">
        <v>15100</v>
      </c>
      <c r="D119" s="41" t="str">
        <f t="shared" si="3"/>
        <v>15</v>
      </c>
      <c r="E119" s="45" t="s">
        <v>21</v>
      </c>
      <c r="F119" s="46">
        <v>100</v>
      </c>
      <c r="G119" s="46">
        <v>100</v>
      </c>
    </row>
    <row r="120" spans="1:7" ht="38.25" hidden="1" outlineLevel="2">
      <c r="A120" s="49">
        <v>13</v>
      </c>
      <c r="B120" s="44" t="s">
        <v>23</v>
      </c>
      <c r="C120" s="41">
        <v>15321</v>
      </c>
      <c r="D120" s="41" t="str">
        <f t="shared" si="3"/>
        <v>15</v>
      </c>
      <c r="E120" s="45" t="s">
        <v>24</v>
      </c>
      <c r="F120" s="46">
        <v>100</v>
      </c>
      <c r="G120" s="46">
        <v>100</v>
      </c>
    </row>
    <row r="121" spans="1:7" hidden="1" outlineLevel="2">
      <c r="A121" s="49">
        <v>22</v>
      </c>
      <c r="B121" s="44" t="s">
        <v>20</v>
      </c>
      <c r="C121" s="41">
        <v>15100</v>
      </c>
      <c r="D121" s="41" t="str">
        <f t="shared" si="3"/>
        <v>15</v>
      </c>
      <c r="E121" s="45" t="s">
        <v>21</v>
      </c>
      <c r="F121" s="42">
        <v>3800</v>
      </c>
      <c r="G121" s="42">
        <v>3800</v>
      </c>
    </row>
    <row r="122" spans="1:7" ht="38.25" hidden="1" outlineLevel="2">
      <c r="A122" s="49">
        <v>13</v>
      </c>
      <c r="B122" s="44" t="s">
        <v>23</v>
      </c>
      <c r="C122" s="41">
        <v>15321</v>
      </c>
      <c r="D122" s="41" t="str">
        <f t="shared" si="3"/>
        <v>15</v>
      </c>
      <c r="E122" s="45" t="s">
        <v>24</v>
      </c>
      <c r="F122" s="42">
        <v>8800</v>
      </c>
      <c r="G122" s="42">
        <v>8800</v>
      </c>
    </row>
    <row r="123" spans="1:7" hidden="1" outlineLevel="2">
      <c r="A123" s="49">
        <v>22</v>
      </c>
      <c r="B123" s="58" t="s">
        <v>20</v>
      </c>
      <c r="C123" s="56">
        <v>15100</v>
      </c>
      <c r="D123" s="41" t="str">
        <f t="shared" si="3"/>
        <v>15</v>
      </c>
      <c r="E123" s="45" t="s">
        <v>21</v>
      </c>
      <c r="F123" s="46">
        <v>100</v>
      </c>
      <c r="G123" s="46">
        <v>100</v>
      </c>
    </row>
    <row r="124" spans="1:7" ht="38.25" hidden="1" outlineLevel="2">
      <c r="A124" s="49">
        <v>13</v>
      </c>
      <c r="B124" s="58" t="s">
        <v>23</v>
      </c>
      <c r="C124" s="56">
        <v>15321</v>
      </c>
      <c r="D124" s="41" t="str">
        <f t="shared" ref="D124:D155" si="4">MID(C124,1,2)</f>
        <v>15</v>
      </c>
      <c r="E124" s="45" t="s">
        <v>24</v>
      </c>
      <c r="F124" s="46">
        <v>100</v>
      </c>
      <c r="G124" s="46">
        <v>100</v>
      </c>
    </row>
    <row r="125" spans="1:7" ht="38.25" hidden="1" outlineLevel="2">
      <c r="A125" s="49">
        <v>13</v>
      </c>
      <c r="B125" s="58" t="s">
        <v>23</v>
      </c>
      <c r="C125" s="56">
        <v>15321</v>
      </c>
      <c r="D125" s="41" t="str">
        <f t="shared" si="4"/>
        <v>15</v>
      </c>
      <c r="E125" s="45" t="s">
        <v>24</v>
      </c>
      <c r="F125" s="46">
        <v>1199.0999999999999</v>
      </c>
      <c r="G125" s="46">
        <v>1199.0999999999999</v>
      </c>
    </row>
    <row r="126" spans="1:7" ht="38.25" hidden="1" outlineLevel="2">
      <c r="A126" s="49">
        <v>13</v>
      </c>
      <c r="B126" s="44" t="s">
        <v>23</v>
      </c>
      <c r="C126" s="41">
        <v>15320</v>
      </c>
      <c r="D126" s="41" t="str">
        <f t="shared" si="4"/>
        <v>15</v>
      </c>
      <c r="E126" s="45" t="s">
        <v>111</v>
      </c>
      <c r="F126" s="96">
        <v>29400</v>
      </c>
      <c r="G126" s="96">
        <v>32500</v>
      </c>
    </row>
    <row r="127" spans="1:7" ht="38.25" hidden="1" outlineLevel="2">
      <c r="A127" s="49">
        <v>13</v>
      </c>
      <c r="B127" s="44" t="s">
        <v>23</v>
      </c>
      <c r="C127" s="41">
        <v>15320</v>
      </c>
      <c r="D127" s="41" t="str">
        <f t="shared" si="4"/>
        <v>15</v>
      </c>
      <c r="E127" s="45" t="s">
        <v>111</v>
      </c>
      <c r="F127" s="96">
        <v>150000</v>
      </c>
      <c r="G127" s="96">
        <v>170000</v>
      </c>
    </row>
    <row r="128" spans="1:7" ht="25.5" hidden="1" outlineLevel="2">
      <c r="A128" s="49">
        <v>20</v>
      </c>
      <c r="B128" s="44" t="s">
        <v>31</v>
      </c>
      <c r="C128" s="41">
        <v>15200</v>
      </c>
      <c r="D128" s="41" t="str">
        <f t="shared" si="4"/>
        <v>15</v>
      </c>
      <c r="E128" s="45" t="s">
        <v>123</v>
      </c>
      <c r="F128" s="96">
        <v>1400</v>
      </c>
      <c r="G128" s="96">
        <v>1300</v>
      </c>
    </row>
    <row r="129" spans="1:7" ht="38.25" hidden="1" outlineLevel="2">
      <c r="A129" s="49">
        <v>13</v>
      </c>
      <c r="B129" s="44" t="s">
        <v>23</v>
      </c>
      <c r="C129" s="41">
        <v>15321</v>
      </c>
      <c r="D129" s="41" t="str">
        <f t="shared" si="4"/>
        <v>15</v>
      </c>
      <c r="E129" s="45" t="s">
        <v>24</v>
      </c>
      <c r="F129" s="96">
        <v>25000</v>
      </c>
      <c r="G129" s="96">
        <v>25500</v>
      </c>
    </row>
    <row r="130" spans="1:7" hidden="1" outlineLevel="2">
      <c r="A130" s="49">
        <v>22</v>
      </c>
      <c r="B130" s="58" t="s">
        <v>20</v>
      </c>
      <c r="C130" s="56">
        <v>15100</v>
      </c>
      <c r="D130" s="41" t="str">
        <f t="shared" si="4"/>
        <v>15</v>
      </c>
      <c r="E130" s="45" t="s">
        <v>21</v>
      </c>
      <c r="F130" s="96">
        <v>100</v>
      </c>
      <c r="G130" s="96">
        <v>600</v>
      </c>
    </row>
    <row r="131" spans="1:7" ht="38.25" hidden="1" outlineLevel="2">
      <c r="A131" s="49">
        <v>13</v>
      </c>
      <c r="B131" s="44" t="s">
        <v>23</v>
      </c>
      <c r="C131" s="41">
        <v>15321</v>
      </c>
      <c r="D131" s="41" t="str">
        <f t="shared" si="4"/>
        <v>15</v>
      </c>
      <c r="E131" s="45" t="s">
        <v>24</v>
      </c>
      <c r="F131" s="96">
        <v>26000</v>
      </c>
      <c r="G131" s="96">
        <v>22500</v>
      </c>
    </row>
    <row r="132" spans="1:7" ht="38.25" hidden="1" outlineLevel="2">
      <c r="A132" s="49">
        <v>13</v>
      </c>
      <c r="B132" s="44" t="s">
        <v>23</v>
      </c>
      <c r="C132" s="41">
        <v>15321</v>
      </c>
      <c r="D132" s="41" t="str">
        <f t="shared" si="4"/>
        <v>15</v>
      </c>
      <c r="E132" s="45" t="s">
        <v>24</v>
      </c>
      <c r="F132" s="96">
        <v>6300</v>
      </c>
      <c r="G132" s="96">
        <v>7200</v>
      </c>
    </row>
    <row r="133" spans="1:7" hidden="1" outlineLevel="2">
      <c r="A133" s="49">
        <v>22</v>
      </c>
      <c r="B133" s="44" t="s">
        <v>20</v>
      </c>
      <c r="C133" s="41">
        <v>15100</v>
      </c>
      <c r="D133" s="41" t="str">
        <f t="shared" si="4"/>
        <v>15</v>
      </c>
      <c r="E133" s="45" t="s">
        <v>21</v>
      </c>
      <c r="F133" s="96">
        <v>1500</v>
      </c>
      <c r="G133" s="96">
        <v>2000</v>
      </c>
    </row>
    <row r="134" spans="1:7" ht="25.5" hidden="1" outlineLevel="2">
      <c r="A134" s="49">
        <v>20</v>
      </c>
      <c r="B134" s="44" t="s">
        <v>31</v>
      </c>
      <c r="C134" s="41">
        <v>15200</v>
      </c>
      <c r="D134" s="41" t="str">
        <f t="shared" si="4"/>
        <v>15</v>
      </c>
      <c r="E134" s="45" t="s">
        <v>123</v>
      </c>
      <c r="F134" s="96">
        <v>100</v>
      </c>
      <c r="G134" s="96">
        <v>100</v>
      </c>
    </row>
    <row r="135" spans="1:7" hidden="1" outlineLevel="2">
      <c r="A135" s="49">
        <v>22</v>
      </c>
      <c r="B135" s="44" t="s">
        <v>20</v>
      </c>
      <c r="C135" s="41">
        <v>15100</v>
      </c>
      <c r="D135" s="41" t="str">
        <f t="shared" si="4"/>
        <v>15</v>
      </c>
      <c r="E135" s="45" t="s">
        <v>21</v>
      </c>
      <c r="F135" s="96">
        <v>300</v>
      </c>
      <c r="G135" s="96">
        <v>200</v>
      </c>
    </row>
    <row r="136" spans="1:7" ht="25.5" hidden="1" outlineLevel="2">
      <c r="A136" s="49">
        <v>20</v>
      </c>
      <c r="B136" s="44" t="s">
        <v>31</v>
      </c>
      <c r="C136" s="41">
        <v>15200</v>
      </c>
      <c r="D136" s="41" t="str">
        <f t="shared" si="4"/>
        <v>15</v>
      </c>
      <c r="E136" s="45" t="s">
        <v>123</v>
      </c>
      <c r="F136" s="96">
        <v>2000</v>
      </c>
      <c r="G136" s="96">
        <v>2300</v>
      </c>
    </row>
    <row r="137" spans="1:7" ht="38.25" hidden="1" outlineLevel="2">
      <c r="A137" s="49">
        <v>13</v>
      </c>
      <c r="B137" s="44" t="s">
        <v>23</v>
      </c>
      <c r="C137" s="41">
        <v>15321</v>
      </c>
      <c r="D137" s="41" t="str">
        <f t="shared" si="4"/>
        <v>15</v>
      </c>
      <c r="E137" s="45" t="s">
        <v>24</v>
      </c>
      <c r="F137" s="96">
        <v>6200</v>
      </c>
      <c r="G137" s="96">
        <v>4600</v>
      </c>
    </row>
    <row r="138" spans="1:7" ht="38.25" hidden="1" outlineLevel="2">
      <c r="A138" s="49">
        <v>13</v>
      </c>
      <c r="B138" s="44" t="s">
        <v>23</v>
      </c>
      <c r="C138" s="41">
        <v>15321</v>
      </c>
      <c r="D138" s="41" t="str">
        <f t="shared" si="4"/>
        <v>15</v>
      </c>
      <c r="E138" s="45" t="s">
        <v>24</v>
      </c>
      <c r="F138" s="96">
        <v>1500</v>
      </c>
      <c r="G138" s="96">
        <v>2200</v>
      </c>
    </row>
    <row r="139" spans="1:7" ht="38.25" hidden="1" outlineLevel="2">
      <c r="A139" s="49">
        <v>13</v>
      </c>
      <c r="B139" s="44" t="s">
        <v>23</v>
      </c>
      <c r="C139" s="41">
        <v>15320</v>
      </c>
      <c r="D139" s="41" t="str">
        <f t="shared" si="4"/>
        <v>15</v>
      </c>
      <c r="E139" s="45" t="s">
        <v>111</v>
      </c>
      <c r="F139" s="96">
        <v>100</v>
      </c>
      <c r="G139" s="96">
        <v>300</v>
      </c>
    </row>
    <row r="140" spans="1:7" hidden="1" outlineLevel="2">
      <c r="A140" s="49">
        <v>22</v>
      </c>
      <c r="B140" s="44" t="s">
        <v>20</v>
      </c>
      <c r="C140" s="41">
        <v>15100</v>
      </c>
      <c r="D140" s="41" t="str">
        <f t="shared" si="4"/>
        <v>15</v>
      </c>
      <c r="E140" s="45" t="s">
        <v>21</v>
      </c>
      <c r="F140" s="96">
        <v>100</v>
      </c>
      <c r="G140" s="96">
        <v>100</v>
      </c>
    </row>
    <row r="141" spans="1:7" hidden="1" outlineLevel="2">
      <c r="A141" s="49">
        <v>22</v>
      </c>
      <c r="B141" s="44" t="s">
        <v>20</v>
      </c>
      <c r="C141" s="41">
        <v>15100</v>
      </c>
      <c r="D141" s="41" t="str">
        <f t="shared" si="4"/>
        <v>15</v>
      </c>
      <c r="E141" s="45" t="s">
        <v>21</v>
      </c>
      <c r="F141" s="96">
        <v>800</v>
      </c>
      <c r="G141" s="96">
        <v>800</v>
      </c>
    </row>
    <row r="142" spans="1:7" hidden="1" outlineLevel="2">
      <c r="A142" s="49">
        <v>22</v>
      </c>
      <c r="B142" s="44" t="s">
        <v>20</v>
      </c>
      <c r="C142" s="41">
        <v>15100</v>
      </c>
      <c r="D142" s="41" t="str">
        <f t="shared" si="4"/>
        <v>15</v>
      </c>
      <c r="E142" s="45" t="s">
        <v>21</v>
      </c>
      <c r="F142" s="96">
        <v>800</v>
      </c>
      <c r="G142" s="96">
        <v>700</v>
      </c>
    </row>
    <row r="143" spans="1:7" ht="38.25" hidden="1" outlineLevel="2">
      <c r="A143" s="49">
        <v>13</v>
      </c>
      <c r="B143" s="44" t="s">
        <v>23</v>
      </c>
      <c r="C143" s="41">
        <v>15321</v>
      </c>
      <c r="D143" s="41" t="str">
        <f t="shared" si="4"/>
        <v>15</v>
      </c>
      <c r="E143" s="45" t="s">
        <v>24</v>
      </c>
      <c r="F143" s="96">
        <v>18800</v>
      </c>
      <c r="G143" s="96">
        <v>12600</v>
      </c>
    </row>
    <row r="144" spans="1:7" ht="38.25" hidden="1" outlineLevel="2">
      <c r="A144" s="49">
        <v>22</v>
      </c>
      <c r="B144" s="44" t="s">
        <v>20</v>
      </c>
      <c r="C144" s="41">
        <v>15310</v>
      </c>
      <c r="D144" s="41" t="str">
        <f t="shared" si="4"/>
        <v>15</v>
      </c>
      <c r="E144" s="45" t="s">
        <v>193</v>
      </c>
      <c r="F144" s="96">
        <v>4100</v>
      </c>
      <c r="G144" s="96">
        <v>4100</v>
      </c>
    </row>
    <row r="145" spans="1:7" ht="25.5" hidden="1" outlineLevel="2">
      <c r="A145" s="73">
        <v>20</v>
      </c>
      <c r="B145" s="44" t="s">
        <v>31</v>
      </c>
      <c r="C145" s="41">
        <v>15200</v>
      </c>
      <c r="D145" s="41" t="str">
        <f t="shared" si="4"/>
        <v>15</v>
      </c>
      <c r="E145" s="45" t="s">
        <v>123</v>
      </c>
      <c r="F145" s="96">
        <v>9500</v>
      </c>
      <c r="G145" s="96">
        <v>9600</v>
      </c>
    </row>
    <row r="146" spans="1:7" hidden="1" outlineLevel="2">
      <c r="A146" s="49">
        <v>22</v>
      </c>
      <c r="B146" s="44" t="s">
        <v>20</v>
      </c>
      <c r="C146" s="41">
        <v>15100</v>
      </c>
      <c r="D146" s="41" t="str">
        <f t="shared" si="4"/>
        <v>15</v>
      </c>
      <c r="E146" s="45" t="s">
        <v>21</v>
      </c>
      <c r="F146" s="96">
        <v>68000</v>
      </c>
      <c r="G146" s="96">
        <v>150000</v>
      </c>
    </row>
    <row r="147" spans="1:7" ht="25.5" hidden="1" outlineLevel="2">
      <c r="A147" s="73">
        <v>20</v>
      </c>
      <c r="B147" s="44" t="s">
        <v>31</v>
      </c>
      <c r="C147" s="41">
        <v>15200</v>
      </c>
      <c r="D147" s="41" t="str">
        <f t="shared" si="4"/>
        <v>15</v>
      </c>
      <c r="E147" s="45" t="s">
        <v>123</v>
      </c>
      <c r="F147" s="96">
        <v>118000</v>
      </c>
      <c r="G147" s="96">
        <v>118000</v>
      </c>
    </row>
    <row r="148" spans="1:7" hidden="1" outlineLevel="2">
      <c r="A148" s="49">
        <v>22</v>
      </c>
      <c r="B148" s="44" t="s">
        <v>20</v>
      </c>
      <c r="C148" s="41">
        <v>15100</v>
      </c>
      <c r="D148" s="41" t="str">
        <f t="shared" si="4"/>
        <v>15</v>
      </c>
      <c r="E148" s="45" t="s">
        <v>21</v>
      </c>
      <c r="F148" s="96">
        <v>2000</v>
      </c>
      <c r="G148" s="96">
        <v>500</v>
      </c>
    </row>
    <row r="149" spans="1:7" ht="38.25" hidden="1" outlineLevel="2">
      <c r="A149" s="49">
        <v>13</v>
      </c>
      <c r="B149" s="44" t="s">
        <v>23</v>
      </c>
      <c r="C149" s="41">
        <v>15321</v>
      </c>
      <c r="D149" s="41" t="str">
        <f t="shared" si="4"/>
        <v>15</v>
      </c>
      <c r="E149" s="45" t="s">
        <v>24</v>
      </c>
      <c r="F149" s="96">
        <v>1800</v>
      </c>
      <c r="G149" s="96">
        <v>200</v>
      </c>
    </row>
    <row r="150" spans="1:7" hidden="1" outlineLevel="2">
      <c r="A150" s="49">
        <v>22</v>
      </c>
      <c r="B150" s="44" t="s">
        <v>20</v>
      </c>
      <c r="C150" s="41">
        <v>15100</v>
      </c>
      <c r="D150" s="41" t="str">
        <f t="shared" si="4"/>
        <v>15</v>
      </c>
      <c r="E150" s="45" t="s">
        <v>21</v>
      </c>
      <c r="F150" s="96"/>
      <c r="G150" s="96">
        <v>200</v>
      </c>
    </row>
    <row r="151" spans="1:7" hidden="1" outlineLevel="2">
      <c r="A151" s="49">
        <v>22</v>
      </c>
      <c r="B151" s="44" t="s">
        <v>20</v>
      </c>
      <c r="C151" s="41">
        <v>15100</v>
      </c>
      <c r="D151" s="41" t="str">
        <f t="shared" si="4"/>
        <v>15</v>
      </c>
      <c r="E151" s="45" t="s">
        <v>21</v>
      </c>
      <c r="F151" s="96">
        <v>120000</v>
      </c>
      <c r="G151" s="96">
        <v>135651.6</v>
      </c>
    </row>
    <row r="152" spans="1:7" ht="38.25" hidden="1" outlineLevel="2">
      <c r="A152" s="49">
        <v>22</v>
      </c>
      <c r="B152" s="44" t="s">
        <v>20</v>
      </c>
      <c r="C152" s="41">
        <v>15320</v>
      </c>
      <c r="D152" s="41" t="str">
        <f t="shared" si="4"/>
        <v>15</v>
      </c>
      <c r="E152" s="45" t="s">
        <v>111</v>
      </c>
      <c r="F152" s="96">
        <v>890000</v>
      </c>
      <c r="G152" s="96">
        <v>2138662.8199999998</v>
      </c>
    </row>
    <row r="153" spans="1:7" ht="38.25" hidden="1" outlineLevel="2">
      <c r="A153" s="49">
        <v>22</v>
      </c>
      <c r="B153" s="44" t="s">
        <v>20</v>
      </c>
      <c r="C153" s="41">
        <v>15320</v>
      </c>
      <c r="D153" s="41" t="str">
        <f t="shared" si="4"/>
        <v>15</v>
      </c>
      <c r="E153" s="45" t="s">
        <v>111</v>
      </c>
      <c r="F153" s="96">
        <v>6500</v>
      </c>
      <c r="G153" s="96"/>
    </row>
    <row r="154" spans="1:7" outlineLevel="1" collapsed="1">
      <c r="A154" s="49"/>
      <c r="B154" s="44"/>
      <c r="C154" s="41"/>
      <c r="D154" s="40" t="s">
        <v>269</v>
      </c>
      <c r="E154" s="45"/>
      <c r="F154" s="96">
        <f>SUBTOTAL(9,F92:F153)</f>
        <v>4202567.2899999991</v>
      </c>
      <c r="G154" s="96">
        <f>SUBTOTAL(9,G92:G153)</f>
        <v>5708938.5899999999</v>
      </c>
    </row>
    <row r="155" spans="1:7" ht="38.25" hidden="1" outlineLevel="2">
      <c r="A155" s="49">
        <v>13</v>
      </c>
      <c r="B155" s="44" t="s">
        <v>23</v>
      </c>
      <c r="C155" s="41">
        <v>16100</v>
      </c>
      <c r="D155" s="41" t="str">
        <f t="shared" ref="D155:D186" si="5">MID(C155,1,2)</f>
        <v>16</v>
      </c>
      <c r="E155" s="45" t="s">
        <v>25</v>
      </c>
      <c r="F155" s="46">
        <v>26434.080000000002</v>
      </c>
      <c r="G155" s="50">
        <v>33548.550000000003</v>
      </c>
    </row>
    <row r="156" spans="1:7" ht="38.25" hidden="1" outlineLevel="2">
      <c r="A156" s="49">
        <v>13</v>
      </c>
      <c r="B156" s="44" t="s">
        <v>23</v>
      </c>
      <c r="C156" s="41">
        <v>16300</v>
      </c>
      <c r="D156" s="41" t="str">
        <f t="shared" si="5"/>
        <v>16</v>
      </c>
      <c r="E156" s="45" t="s">
        <v>26</v>
      </c>
      <c r="F156" s="46">
        <v>43814.05</v>
      </c>
      <c r="G156" s="50">
        <v>46138.71</v>
      </c>
    </row>
    <row r="157" spans="1:7" ht="38.25" hidden="1" outlineLevel="2">
      <c r="A157" s="49">
        <v>13</v>
      </c>
      <c r="B157" s="44" t="s">
        <v>23</v>
      </c>
      <c r="C157" s="41">
        <v>16400</v>
      </c>
      <c r="D157" s="41" t="str">
        <f t="shared" si="5"/>
        <v>16</v>
      </c>
      <c r="E157" s="45" t="s">
        <v>27</v>
      </c>
      <c r="F157" s="46">
        <v>35733.06</v>
      </c>
      <c r="G157" s="50">
        <v>37493.24</v>
      </c>
    </row>
    <row r="158" spans="1:7" ht="38.25" hidden="1" outlineLevel="2">
      <c r="A158" s="49">
        <v>13</v>
      </c>
      <c r="B158" s="44" t="s">
        <v>23</v>
      </c>
      <c r="C158" s="41">
        <v>16500</v>
      </c>
      <c r="D158" s="41" t="str">
        <f t="shared" si="5"/>
        <v>16</v>
      </c>
      <c r="E158" s="45" t="s">
        <v>28</v>
      </c>
      <c r="F158" s="42">
        <v>10675.9</v>
      </c>
      <c r="G158" s="50">
        <v>11421.56</v>
      </c>
    </row>
    <row r="159" spans="1:7" ht="38.25" hidden="1" outlineLevel="2">
      <c r="A159" s="49">
        <v>13</v>
      </c>
      <c r="B159" s="44" t="s">
        <v>23</v>
      </c>
      <c r="C159" s="41">
        <v>16100</v>
      </c>
      <c r="D159" s="41" t="str">
        <f t="shared" si="5"/>
        <v>16</v>
      </c>
      <c r="E159" s="45" t="s">
        <v>25</v>
      </c>
      <c r="F159" s="46">
        <v>11723.43</v>
      </c>
      <c r="G159" s="47">
        <v>15186.77</v>
      </c>
    </row>
    <row r="160" spans="1:7" ht="38.25" hidden="1" outlineLevel="2">
      <c r="A160" s="49">
        <v>13</v>
      </c>
      <c r="B160" s="44" t="s">
        <v>23</v>
      </c>
      <c r="C160" s="41">
        <v>16300</v>
      </c>
      <c r="D160" s="41" t="str">
        <f t="shared" si="5"/>
        <v>16</v>
      </c>
      <c r="E160" s="45" t="s">
        <v>26</v>
      </c>
      <c r="F160" s="42">
        <v>20912.54</v>
      </c>
      <c r="G160" s="47">
        <v>21758.42</v>
      </c>
    </row>
    <row r="161" spans="1:7" ht="38.25" hidden="1" outlineLevel="2">
      <c r="A161" s="49">
        <v>13</v>
      </c>
      <c r="B161" s="44" t="s">
        <v>23</v>
      </c>
      <c r="C161" s="41">
        <v>16400</v>
      </c>
      <c r="D161" s="41" t="str">
        <f t="shared" si="5"/>
        <v>16</v>
      </c>
      <c r="E161" s="45" t="s">
        <v>27</v>
      </c>
      <c r="F161" s="46">
        <v>17341.25</v>
      </c>
      <c r="G161" s="47">
        <v>18405.34</v>
      </c>
    </row>
    <row r="162" spans="1:7" ht="38.25" hidden="1" outlineLevel="2">
      <c r="A162" s="49">
        <v>13</v>
      </c>
      <c r="B162" s="44" t="s">
        <v>23</v>
      </c>
      <c r="C162" s="41">
        <v>16500</v>
      </c>
      <c r="D162" s="41" t="str">
        <f t="shared" si="5"/>
        <v>16</v>
      </c>
      <c r="E162" s="45" t="s">
        <v>28</v>
      </c>
      <c r="F162" s="42">
        <v>5134.22</v>
      </c>
      <c r="G162" s="47">
        <v>5341.89</v>
      </c>
    </row>
    <row r="163" spans="1:7" ht="38.25" hidden="1" outlineLevel="2">
      <c r="A163" s="49">
        <v>13</v>
      </c>
      <c r="B163" s="44" t="s">
        <v>23</v>
      </c>
      <c r="C163" s="41">
        <v>16100</v>
      </c>
      <c r="D163" s="41" t="str">
        <f t="shared" si="5"/>
        <v>16</v>
      </c>
      <c r="E163" s="45" t="s">
        <v>25</v>
      </c>
      <c r="F163" s="46">
        <v>22029.13</v>
      </c>
      <c r="G163" s="47">
        <v>28518.73</v>
      </c>
    </row>
    <row r="164" spans="1:7" ht="38.25" hidden="1" outlineLevel="2">
      <c r="A164" s="49">
        <v>13</v>
      </c>
      <c r="B164" s="44" t="s">
        <v>23</v>
      </c>
      <c r="C164" s="41">
        <v>16300</v>
      </c>
      <c r="D164" s="41" t="str">
        <f t="shared" si="5"/>
        <v>16</v>
      </c>
      <c r="E164" s="45" t="s">
        <v>26</v>
      </c>
      <c r="F164" s="42">
        <v>43211.39</v>
      </c>
      <c r="G164" s="47">
        <v>44958.61</v>
      </c>
    </row>
    <row r="165" spans="1:7" ht="38.25" hidden="1" outlineLevel="2">
      <c r="A165" s="49">
        <v>13</v>
      </c>
      <c r="B165" s="44" t="s">
        <v>23</v>
      </c>
      <c r="C165" s="41">
        <v>16400</v>
      </c>
      <c r="D165" s="41" t="str">
        <f t="shared" si="5"/>
        <v>16</v>
      </c>
      <c r="E165" s="45" t="s">
        <v>27</v>
      </c>
      <c r="F165" s="46">
        <v>31142.49</v>
      </c>
      <c r="G165" s="47">
        <v>32879.410000000003</v>
      </c>
    </row>
    <row r="166" spans="1:7" ht="38.25" hidden="1" outlineLevel="2">
      <c r="A166" s="49">
        <v>13</v>
      </c>
      <c r="B166" s="44" t="s">
        <v>23</v>
      </c>
      <c r="C166" s="41">
        <v>16500</v>
      </c>
      <c r="D166" s="41" t="str">
        <f t="shared" si="5"/>
        <v>16</v>
      </c>
      <c r="E166" s="45" t="s">
        <v>28</v>
      </c>
      <c r="F166" s="42">
        <v>9616.5499999999993</v>
      </c>
      <c r="G166" s="47">
        <v>10005.530000000001</v>
      </c>
    </row>
    <row r="167" spans="1:7" ht="38.25" hidden="1" outlineLevel="2">
      <c r="A167" s="49">
        <v>13</v>
      </c>
      <c r="B167" s="44" t="s">
        <v>23</v>
      </c>
      <c r="C167" s="41">
        <v>16100</v>
      </c>
      <c r="D167" s="41" t="str">
        <f t="shared" si="5"/>
        <v>16</v>
      </c>
      <c r="E167" s="45" t="s">
        <v>25</v>
      </c>
      <c r="F167" s="46">
        <v>100</v>
      </c>
      <c r="G167" s="46">
        <v>100</v>
      </c>
    </row>
    <row r="168" spans="1:7" ht="38.25" hidden="1" outlineLevel="2">
      <c r="A168" s="49">
        <v>13</v>
      </c>
      <c r="B168" s="44" t="s">
        <v>23</v>
      </c>
      <c r="C168" s="41">
        <v>16300</v>
      </c>
      <c r="D168" s="41" t="str">
        <f t="shared" si="5"/>
        <v>16</v>
      </c>
      <c r="E168" s="45" t="s">
        <v>26</v>
      </c>
      <c r="F168" s="46">
        <v>1300</v>
      </c>
      <c r="G168" s="46">
        <v>1300</v>
      </c>
    </row>
    <row r="169" spans="1:7" ht="38.25" hidden="1" outlineLevel="2">
      <c r="A169" s="49">
        <v>13</v>
      </c>
      <c r="B169" s="44" t="s">
        <v>23</v>
      </c>
      <c r="C169" s="41">
        <v>16400</v>
      </c>
      <c r="D169" s="41" t="str">
        <f t="shared" si="5"/>
        <v>16</v>
      </c>
      <c r="E169" s="45" t="s">
        <v>27</v>
      </c>
      <c r="F169" s="46">
        <v>2100</v>
      </c>
      <c r="G169" s="46">
        <v>2100</v>
      </c>
    </row>
    <row r="170" spans="1:7" ht="38.25" hidden="1" outlineLevel="2">
      <c r="A170" s="49">
        <v>13</v>
      </c>
      <c r="B170" s="44" t="s">
        <v>23</v>
      </c>
      <c r="C170" s="41">
        <v>16100</v>
      </c>
      <c r="D170" s="41" t="str">
        <f t="shared" si="5"/>
        <v>16</v>
      </c>
      <c r="E170" s="45" t="s">
        <v>25</v>
      </c>
      <c r="F170" s="46">
        <v>7000</v>
      </c>
      <c r="G170" s="46">
        <v>7000</v>
      </c>
    </row>
    <row r="171" spans="1:7" ht="38.25" hidden="1" outlineLevel="2">
      <c r="A171" s="49">
        <v>13</v>
      </c>
      <c r="B171" s="44" t="s">
        <v>23</v>
      </c>
      <c r="C171" s="41">
        <v>16400</v>
      </c>
      <c r="D171" s="41" t="str">
        <f t="shared" si="5"/>
        <v>16</v>
      </c>
      <c r="E171" s="45" t="s">
        <v>27</v>
      </c>
      <c r="F171" s="46">
        <v>1300</v>
      </c>
      <c r="G171" s="46">
        <v>1300</v>
      </c>
    </row>
    <row r="172" spans="1:7" ht="38.25" hidden="1" outlineLevel="2">
      <c r="A172" s="49">
        <v>13</v>
      </c>
      <c r="B172" s="44" t="s">
        <v>23</v>
      </c>
      <c r="C172" s="41">
        <v>16500</v>
      </c>
      <c r="D172" s="41" t="str">
        <f t="shared" si="5"/>
        <v>16</v>
      </c>
      <c r="E172" s="45" t="s">
        <v>28</v>
      </c>
      <c r="F172" s="46">
        <v>800</v>
      </c>
      <c r="G172" s="46">
        <v>800</v>
      </c>
    </row>
    <row r="173" spans="1:7" ht="38.25" hidden="1" outlineLevel="2">
      <c r="A173" s="49">
        <v>13</v>
      </c>
      <c r="B173" s="58" t="s">
        <v>23</v>
      </c>
      <c r="C173" s="56">
        <v>16100</v>
      </c>
      <c r="D173" s="41" t="str">
        <f t="shared" si="5"/>
        <v>16</v>
      </c>
      <c r="E173" s="55" t="s">
        <v>25</v>
      </c>
      <c r="F173" s="42">
        <v>1596.5</v>
      </c>
      <c r="G173" s="57">
        <v>1012.23</v>
      </c>
    </row>
    <row r="174" spans="1:7" ht="38.25" hidden="1" outlineLevel="2">
      <c r="A174" s="49">
        <v>13</v>
      </c>
      <c r="B174" s="58" t="s">
        <v>23</v>
      </c>
      <c r="C174" s="56">
        <v>16300</v>
      </c>
      <c r="D174" s="41" t="str">
        <f t="shared" si="5"/>
        <v>16</v>
      </c>
      <c r="E174" s="55" t="s">
        <v>26</v>
      </c>
      <c r="F174" s="42">
        <v>1354.37</v>
      </c>
      <c r="G174" s="59">
        <v>129.5</v>
      </c>
    </row>
    <row r="175" spans="1:7" ht="38.25" hidden="1" outlineLevel="2">
      <c r="A175" s="49">
        <v>13</v>
      </c>
      <c r="B175" s="58" t="s">
        <v>23</v>
      </c>
      <c r="C175" s="56">
        <v>16400</v>
      </c>
      <c r="D175" s="41" t="str">
        <f t="shared" si="5"/>
        <v>16</v>
      </c>
      <c r="E175" s="55" t="s">
        <v>27</v>
      </c>
      <c r="F175" s="42">
        <v>1040.8699999999999</v>
      </c>
      <c r="G175" s="59">
        <v>431</v>
      </c>
    </row>
    <row r="176" spans="1:7" ht="38.25" hidden="1" outlineLevel="2">
      <c r="A176" s="49">
        <v>13</v>
      </c>
      <c r="B176" s="44" t="s">
        <v>23</v>
      </c>
      <c r="C176" s="41">
        <v>16100</v>
      </c>
      <c r="D176" s="41" t="str">
        <f t="shared" si="5"/>
        <v>16</v>
      </c>
      <c r="E176" s="45" t="s">
        <v>25</v>
      </c>
      <c r="F176" s="42">
        <v>132395.91</v>
      </c>
      <c r="G176" s="62">
        <v>163298.71</v>
      </c>
    </row>
    <row r="177" spans="1:7" ht="38.25" hidden="1" outlineLevel="2">
      <c r="A177" s="49">
        <v>13</v>
      </c>
      <c r="B177" s="44" t="s">
        <v>23</v>
      </c>
      <c r="C177" s="41">
        <v>16300</v>
      </c>
      <c r="D177" s="41" t="str">
        <f t="shared" si="5"/>
        <v>16</v>
      </c>
      <c r="E177" s="45" t="s">
        <v>26</v>
      </c>
      <c r="F177" s="42">
        <v>322932.65000000002</v>
      </c>
      <c r="G177" s="62">
        <v>351449.92</v>
      </c>
    </row>
    <row r="178" spans="1:7" ht="38.25" hidden="1" outlineLevel="2">
      <c r="A178" s="49">
        <v>13</v>
      </c>
      <c r="B178" s="44" t="s">
        <v>23</v>
      </c>
      <c r="C178" s="41">
        <v>16400</v>
      </c>
      <c r="D178" s="41" t="str">
        <f t="shared" si="5"/>
        <v>16</v>
      </c>
      <c r="E178" s="45" t="s">
        <v>27</v>
      </c>
      <c r="F178" s="42">
        <v>101805.99</v>
      </c>
      <c r="G178" s="62">
        <v>106811.75</v>
      </c>
    </row>
    <row r="179" spans="1:7" ht="38.25" hidden="1" outlineLevel="2">
      <c r="A179" s="49">
        <v>13</v>
      </c>
      <c r="B179" s="44" t="s">
        <v>23</v>
      </c>
      <c r="C179" s="41">
        <v>16500</v>
      </c>
      <c r="D179" s="41" t="str">
        <f t="shared" si="5"/>
        <v>16</v>
      </c>
      <c r="E179" s="45" t="s">
        <v>28</v>
      </c>
      <c r="F179" s="46">
        <v>158173.28</v>
      </c>
      <c r="G179" s="62">
        <v>135971.79</v>
      </c>
    </row>
    <row r="180" spans="1:7" ht="38.25" hidden="1" outlineLevel="2">
      <c r="A180" s="49">
        <v>13</v>
      </c>
      <c r="B180" s="58" t="s">
        <v>23</v>
      </c>
      <c r="C180" s="56">
        <v>16100</v>
      </c>
      <c r="D180" s="41" t="str">
        <f t="shared" si="5"/>
        <v>16</v>
      </c>
      <c r="E180" s="55" t="s">
        <v>25</v>
      </c>
      <c r="F180" s="46">
        <v>900</v>
      </c>
      <c r="G180" s="46">
        <v>900</v>
      </c>
    </row>
    <row r="181" spans="1:7" ht="38.25" hidden="1" outlineLevel="2">
      <c r="A181" s="49">
        <v>13</v>
      </c>
      <c r="B181" s="58" t="s">
        <v>23</v>
      </c>
      <c r="C181" s="56">
        <v>16300</v>
      </c>
      <c r="D181" s="41" t="str">
        <f t="shared" si="5"/>
        <v>16</v>
      </c>
      <c r="E181" s="55" t="s">
        <v>26</v>
      </c>
      <c r="F181" s="46">
        <v>1900</v>
      </c>
      <c r="G181" s="46">
        <v>1900</v>
      </c>
    </row>
    <row r="182" spans="1:7" ht="38.25" hidden="1" outlineLevel="2">
      <c r="A182" s="49">
        <v>13</v>
      </c>
      <c r="B182" s="58" t="s">
        <v>23</v>
      </c>
      <c r="C182" s="56">
        <v>16400</v>
      </c>
      <c r="D182" s="41" t="str">
        <f t="shared" si="5"/>
        <v>16</v>
      </c>
      <c r="E182" s="55" t="s">
        <v>27</v>
      </c>
      <c r="F182" s="46">
        <v>1900</v>
      </c>
      <c r="G182" s="46">
        <v>1900</v>
      </c>
    </row>
    <row r="183" spans="1:7" ht="38.25" hidden="1" outlineLevel="2">
      <c r="A183" s="49">
        <v>13</v>
      </c>
      <c r="B183" s="58" t="s">
        <v>23</v>
      </c>
      <c r="C183" s="56">
        <v>16100</v>
      </c>
      <c r="D183" s="41" t="str">
        <f t="shared" si="5"/>
        <v>16</v>
      </c>
      <c r="E183" s="55" t="s">
        <v>25</v>
      </c>
      <c r="F183" s="46">
        <v>19000</v>
      </c>
      <c r="G183" s="46">
        <v>19000</v>
      </c>
    </row>
    <row r="184" spans="1:7" ht="38.25" hidden="1" outlineLevel="2">
      <c r="A184" s="49">
        <v>13</v>
      </c>
      <c r="B184" s="58" t="s">
        <v>23</v>
      </c>
      <c r="C184" s="56">
        <v>16400</v>
      </c>
      <c r="D184" s="41" t="str">
        <f t="shared" si="5"/>
        <v>16</v>
      </c>
      <c r="E184" s="55" t="s">
        <v>27</v>
      </c>
      <c r="F184" s="46">
        <v>1000</v>
      </c>
      <c r="G184" s="46">
        <v>1000</v>
      </c>
    </row>
    <row r="185" spans="1:7" ht="38.25" hidden="1" outlineLevel="2">
      <c r="A185" s="49">
        <v>13</v>
      </c>
      <c r="B185" s="58" t="s">
        <v>23</v>
      </c>
      <c r="C185" s="56">
        <v>16500</v>
      </c>
      <c r="D185" s="41" t="str">
        <f t="shared" si="5"/>
        <v>16</v>
      </c>
      <c r="E185" s="55" t="s">
        <v>28</v>
      </c>
      <c r="F185" s="46">
        <v>3300</v>
      </c>
      <c r="G185" s="46">
        <v>3300</v>
      </c>
    </row>
    <row r="186" spans="1:7" ht="38.25" hidden="1" outlineLevel="2">
      <c r="A186" s="49">
        <v>13</v>
      </c>
      <c r="B186" s="58" t="s">
        <v>23</v>
      </c>
      <c r="C186" s="56">
        <v>16100</v>
      </c>
      <c r="D186" s="41" t="str">
        <f t="shared" si="5"/>
        <v>16</v>
      </c>
      <c r="E186" s="55" t="s">
        <v>25</v>
      </c>
      <c r="F186" s="42">
        <v>2891.21</v>
      </c>
      <c r="G186" s="57">
        <v>1474.58</v>
      </c>
    </row>
    <row r="187" spans="1:7" ht="38.25" hidden="1" outlineLevel="2">
      <c r="A187" s="49">
        <v>13</v>
      </c>
      <c r="B187" s="58" t="s">
        <v>23</v>
      </c>
      <c r="C187" s="56">
        <v>16300</v>
      </c>
      <c r="D187" s="41" t="str">
        <f t="shared" ref="D187:D218" si="6">MID(C187,1,2)</f>
        <v>16</v>
      </c>
      <c r="E187" s="55" t="s">
        <v>26</v>
      </c>
      <c r="F187" s="42">
        <v>5132.3599999999997</v>
      </c>
      <c r="G187" s="60">
        <v>836.06</v>
      </c>
    </row>
    <row r="188" spans="1:7" ht="38.25" hidden="1" outlineLevel="2">
      <c r="A188" s="49">
        <v>13</v>
      </c>
      <c r="B188" s="58" t="s">
        <v>23</v>
      </c>
      <c r="C188" s="56">
        <v>16400</v>
      </c>
      <c r="D188" s="41" t="str">
        <f t="shared" si="6"/>
        <v>16</v>
      </c>
      <c r="E188" s="55" t="s">
        <v>27</v>
      </c>
      <c r="F188" s="42">
        <v>654.01</v>
      </c>
      <c r="G188" s="60">
        <v>134.29</v>
      </c>
    </row>
    <row r="189" spans="1:7" ht="38.25" hidden="1" outlineLevel="2">
      <c r="A189" s="49">
        <v>13</v>
      </c>
      <c r="B189" s="58" t="s">
        <v>23</v>
      </c>
      <c r="C189" s="56">
        <v>16500</v>
      </c>
      <c r="D189" s="41" t="str">
        <f t="shared" si="6"/>
        <v>16</v>
      </c>
      <c r="E189" s="55" t="s">
        <v>28</v>
      </c>
      <c r="F189" s="42">
        <v>1102.78</v>
      </c>
      <c r="G189" s="59"/>
    </row>
    <row r="190" spans="1:7" ht="38.25" hidden="1" outlineLevel="2">
      <c r="A190" s="49">
        <v>13</v>
      </c>
      <c r="B190" s="44" t="s">
        <v>23</v>
      </c>
      <c r="C190" s="41">
        <v>16100</v>
      </c>
      <c r="D190" s="41" t="str">
        <f t="shared" si="6"/>
        <v>16</v>
      </c>
      <c r="E190" s="45" t="s">
        <v>25</v>
      </c>
      <c r="F190" s="42">
        <v>2127.2399999999998</v>
      </c>
      <c r="G190" s="75">
        <v>2212.9</v>
      </c>
    </row>
    <row r="191" spans="1:7" ht="38.25" hidden="1" outlineLevel="2">
      <c r="A191" s="49">
        <v>13</v>
      </c>
      <c r="B191" s="58" t="s">
        <v>23</v>
      </c>
      <c r="C191" s="56">
        <v>16100</v>
      </c>
      <c r="D191" s="41" t="str">
        <f t="shared" si="6"/>
        <v>16</v>
      </c>
      <c r="E191" s="45" t="s">
        <v>25</v>
      </c>
      <c r="F191" s="46">
        <v>1800</v>
      </c>
      <c r="G191" s="48">
        <v>1800</v>
      </c>
    </row>
    <row r="192" spans="1:7" ht="38.25" hidden="1" outlineLevel="2">
      <c r="A192" s="49">
        <v>13</v>
      </c>
      <c r="B192" s="58" t="s">
        <v>23</v>
      </c>
      <c r="C192" s="56">
        <v>16300</v>
      </c>
      <c r="D192" s="41" t="str">
        <f t="shared" si="6"/>
        <v>16</v>
      </c>
      <c r="E192" s="45" t="s">
        <v>26</v>
      </c>
      <c r="F192" s="46">
        <v>6500</v>
      </c>
      <c r="G192" s="48">
        <v>6500</v>
      </c>
    </row>
    <row r="193" spans="1:7" ht="38.25" hidden="1" outlineLevel="2">
      <c r="A193" s="49">
        <v>13</v>
      </c>
      <c r="B193" s="58" t="s">
        <v>23</v>
      </c>
      <c r="C193" s="56">
        <v>16400</v>
      </c>
      <c r="D193" s="41" t="str">
        <f t="shared" si="6"/>
        <v>16</v>
      </c>
      <c r="E193" s="45" t="s">
        <v>27</v>
      </c>
      <c r="F193" s="46">
        <v>5700</v>
      </c>
      <c r="G193" s="48">
        <v>5700</v>
      </c>
    </row>
    <row r="194" spans="1:7" ht="38.25" hidden="1" outlineLevel="2">
      <c r="A194" s="49">
        <v>13</v>
      </c>
      <c r="B194" s="58" t="s">
        <v>23</v>
      </c>
      <c r="C194" s="56">
        <v>16500</v>
      </c>
      <c r="D194" s="41" t="str">
        <f t="shared" si="6"/>
        <v>16</v>
      </c>
      <c r="E194" s="45" t="s">
        <v>28</v>
      </c>
      <c r="F194" s="46">
        <v>3000</v>
      </c>
      <c r="G194" s="48">
        <v>3000</v>
      </c>
    </row>
    <row r="195" spans="1:7" ht="38.25" hidden="1" outlineLevel="2">
      <c r="A195" s="49">
        <v>13</v>
      </c>
      <c r="B195" s="58" t="s">
        <v>23</v>
      </c>
      <c r="C195" s="56">
        <v>16100</v>
      </c>
      <c r="D195" s="41" t="str">
        <f t="shared" si="6"/>
        <v>16</v>
      </c>
      <c r="E195" s="45" t="s">
        <v>25</v>
      </c>
      <c r="F195" s="46">
        <v>19000</v>
      </c>
      <c r="G195" s="46">
        <v>19000</v>
      </c>
    </row>
    <row r="196" spans="1:7" ht="38.25" hidden="1" outlineLevel="2">
      <c r="A196" s="49">
        <v>13</v>
      </c>
      <c r="B196" s="58" t="s">
        <v>23</v>
      </c>
      <c r="C196" s="56">
        <v>16300</v>
      </c>
      <c r="D196" s="41" t="str">
        <f t="shared" si="6"/>
        <v>16</v>
      </c>
      <c r="E196" s="45" t="s">
        <v>26</v>
      </c>
      <c r="F196" s="46">
        <v>6000</v>
      </c>
      <c r="G196" s="46">
        <v>6000</v>
      </c>
    </row>
    <row r="197" spans="1:7" ht="38.25" hidden="1" outlineLevel="2">
      <c r="A197" s="49">
        <v>13</v>
      </c>
      <c r="B197" s="58" t="s">
        <v>23</v>
      </c>
      <c r="C197" s="56">
        <v>16400</v>
      </c>
      <c r="D197" s="41" t="str">
        <f t="shared" si="6"/>
        <v>16</v>
      </c>
      <c r="E197" s="45" t="s">
        <v>27</v>
      </c>
      <c r="F197" s="46">
        <v>3000</v>
      </c>
      <c r="G197" s="46">
        <v>3000</v>
      </c>
    </row>
    <row r="198" spans="1:7" ht="38.25" hidden="1" outlineLevel="2">
      <c r="A198" s="49">
        <v>13</v>
      </c>
      <c r="B198" s="58" t="s">
        <v>23</v>
      </c>
      <c r="C198" s="56">
        <v>16500</v>
      </c>
      <c r="D198" s="41" t="str">
        <f t="shared" si="6"/>
        <v>16</v>
      </c>
      <c r="E198" s="45" t="s">
        <v>28</v>
      </c>
      <c r="F198" s="46">
        <v>14000</v>
      </c>
      <c r="G198" s="46">
        <v>14000</v>
      </c>
    </row>
    <row r="199" spans="1:7" ht="38.25" hidden="1" outlineLevel="2">
      <c r="A199" s="49">
        <v>13</v>
      </c>
      <c r="B199" s="44" t="s">
        <v>23</v>
      </c>
      <c r="C199" s="41">
        <v>16100</v>
      </c>
      <c r="D199" s="41" t="str">
        <f t="shared" si="6"/>
        <v>16</v>
      </c>
      <c r="E199" s="45" t="s">
        <v>25</v>
      </c>
      <c r="F199" s="42">
        <v>75310.850000000006</v>
      </c>
      <c r="G199" s="71">
        <v>85929.32</v>
      </c>
    </row>
    <row r="200" spans="1:7" ht="38.25" hidden="1" outlineLevel="2">
      <c r="A200" s="49">
        <v>13</v>
      </c>
      <c r="B200" s="44" t="s">
        <v>23</v>
      </c>
      <c r="C200" s="41">
        <v>16300</v>
      </c>
      <c r="D200" s="41" t="str">
        <f t="shared" si="6"/>
        <v>16</v>
      </c>
      <c r="E200" s="45" t="s">
        <v>26</v>
      </c>
      <c r="F200" s="42">
        <v>159782.80000000002</v>
      </c>
      <c r="G200" s="71">
        <v>185284.16</v>
      </c>
    </row>
    <row r="201" spans="1:7" ht="38.25" hidden="1" outlineLevel="2">
      <c r="A201" s="49">
        <v>13</v>
      </c>
      <c r="B201" s="44" t="s">
        <v>23</v>
      </c>
      <c r="C201" s="41">
        <v>16400</v>
      </c>
      <c r="D201" s="41" t="str">
        <f t="shared" si="6"/>
        <v>16</v>
      </c>
      <c r="E201" s="45" t="s">
        <v>27</v>
      </c>
      <c r="F201" s="42">
        <v>65845.55</v>
      </c>
      <c r="G201" s="71">
        <v>66993.429999999993</v>
      </c>
    </row>
    <row r="202" spans="1:7" ht="38.25" hidden="1" outlineLevel="2">
      <c r="A202" s="49">
        <v>13</v>
      </c>
      <c r="B202" s="44" t="s">
        <v>23</v>
      </c>
      <c r="C202" s="41">
        <v>16500</v>
      </c>
      <c r="D202" s="41" t="str">
        <f t="shared" si="6"/>
        <v>16</v>
      </c>
      <c r="E202" s="45" t="s">
        <v>28</v>
      </c>
      <c r="F202" s="42">
        <v>69570.259999999995</v>
      </c>
      <c r="G202" s="71">
        <v>57588.44</v>
      </c>
    </row>
    <row r="203" spans="1:7" ht="38.25" hidden="1" outlineLevel="2">
      <c r="A203" s="49">
        <v>13</v>
      </c>
      <c r="B203" s="44" t="s">
        <v>23</v>
      </c>
      <c r="C203" s="41">
        <v>16100</v>
      </c>
      <c r="D203" s="41" t="str">
        <f t="shared" si="6"/>
        <v>16</v>
      </c>
      <c r="E203" s="45" t="s">
        <v>25</v>
      </c>
      <c r="F203" s="46">
        <v>100</v>
      </c>
      <c r="G203" s="46">
        <v>100</v>
      </c>
    </row>
    <row r="204" spans="1:7" ht="38.25" hidden="1" outlineLevel="2">
      <c r="A204" s="49">
        <v>13</v>
      </c>
      <c r="B204" s="44" t="s">
        <v>23</v>
      </c>
      <c r="C204" s="41">
        <v>16300</v>
      </c>
      <c r="D204" s="41" t="str">
        <f t="shared" si="6"/>
        <v>16</v>
      </c>
      <c r="E204" s="45" t="s">
        <v>26</v>
      </c>
      <c r="F204" s="46">
        <v>100</v>
      </c>
      <c r="G204" s="46">
        <v>100</v>
      </c>
    </row>
    <row r="205" spans="1:7" ht="38.25" hidden="1" outlineLevel="2">
      <c r="A205" s="49">
        <v>13</v>
      </c>
      <c r="B205" s="44" t="s">
        <v>23</v>
      </c>
      <c r="C205" s="41">
        <v>16400</v>
      </c>
      <c r="D205" s="41" t="str">
        <f t="shared" si="6"/>
        <v>16</v>
      </c>
      <c r="E205" s="45" t="s">
        <v>27</v>
      </c>
      <c r="F205" s="46">
        <v>100</v>
      </c>
      <c r="G205" s="46">
        <v>100</v>
      </c>
    </row>
    <row r="206" spans="1:7" ht="38.25" hidden="1" outlineLevel="2">
      <c r="A206" s="49">
        <v>13</v>
      </c>
      <c r="B206" s="44" t="s">
        <v>23</v>
      </c>
      <c r="C206" s="41">
        <v>16500</v>
      </c>
      <c r="D206" s="41" t="str">
        <f t="shared" si="6"/>
        <v>16</v>
      </c>
      <c r="E206" s="45" t="s">
        <v>28</v>
      </c>
      <c r="F206" s="46">
        <v>100</v>
      </c>
      <c r="G206" s="46">
        <v>100</v>
      </c>
    </row>
    <row r="207" spans="1:7" ht="38.25" hidden="1" outlineLevel="2">
      <c r="A207" s="49">
        <v>13</v>
      </c>
      <c r="B207" s="44" t="s">
        <v>23</v>
      </c>
      <c r="C207" s="41">
        <v>16100</v>
      </c>
      <c r="D207" s="41" t="str">
        <f t="shared" si="6"/>
        <v>16</v>
      </c>
      <c r="E207" s="45" t="s">
        <v>25</v>
      </c>
      <c r="F207" s="46">
        <v>100</v>
      </c>
      <c r="G207" s="46">
        <v>100</v>
      </c>
    </row>
    <row r="208" spans="1:7" ht="38.25" hidden="1" outlineLevel="2">
      <c r="A208" s="49">
        <v>13</v>
      </c>
      <c r="B208" s="44" t="s">
        <v>23</v>
      </c>
      <c r="C208" s="41">
        <v>16300</v>
      </c>
      <c r="D208" s="41" t="str">
        <f t="shared" si="6"/>
        <v>16</v>
      </c>
      <c r="E208" s="45" t="s">
        <v>26</v>
      </c>
      <c r="F208" s="46">
        <v>100</v>
      </c>
      <c r="G208" s="46">
        <v>100</v>
      </c>
    </row>
    <row r="209" spans="1:7" ht="38.25" hidden="1" outlineLevel="2">
      <c r="A209" s="49">
        <v>13</v>
      </c>
      <c r="B209" s="44" t="s">
        <v>23</v>
      </c>
      <c r="C209" s="41">
        <v>16400</v>
      </c>
      <c r="D209" s="41" t="str">
        <f t="shared" si="6"/>
        <v>16</v>
      </c>
      <c r="E209" s="45" t="s">
        <v>27</v>
      </c>
      <c r="F209" s="46">
        <v>100</v>
      </c>
      <c r="G209" s="46">
        <v>100</v>
      </c>
    </row>
    <row r="210" spans="1:7" ht="38.25" hidden="1" outlineLevel="2">
      <c r="A210" s="49">
        <v>13</v>
      </c>
      <c r="B210" s="44" t="s">
        <v>23</v>
      </c>
      <c r="C210" s="41">
        <v>16500</v>
      </c>
      <c r="D210" s="41" t="str">
        <f t="shared" si="6"/>
        <v>16</v>
      </c>
      <c r="E210" s="45" t="s">
        <v>28</v>
      </c>
      <c r="F210" s="46">
        <v>100</v>
      </c>
      <c r="G210" s="46">
        <v>100</v>
      </c>
    </row>
    <row r="211" spans="1:7" ht="38.25" hidden="1" outlineLevel="2">
      <c r="A211" s="49">
        <v>13</v>
      </c>
      <c r="B211" s="44" t="s">
        <v>23</v>
      </c>
      <c r="C211" s="41">
        <v>16100</v>
      </c>
      <c r="D211" s="41" t="str">
        <f t="shared" si="6"/>
        <v>16</v>
      </c>
      <c r="E211" s="45" t="s">
        <v>95</v>
      </c>
      <c r="F211" s="42">
        <v>500</v>
      </c>
      <c r="G211" s="42">
        <v>500</v>
      </c>
    </row>
    <row r="212" spans="1:7" ht="38.25" hidden="1" outlineLevel="2">
      <c r="A212" s="49">
        <v>13</v>
      </c>
      <c r="B212" s="44" t="s">
        <v>23</v>
      </c>
      <c r="C212" s="41">
        <v>16300</v>
      </c>
      <c r="D212" s="41" t="str">
        <f t="shared" si="6"/>
        <v>16</v>
      </c>
      <c r="E212" s="45" t="s">
        <v>26</v>
      </c>
      <c r="F212" s="42">
        <v>2800</v>
      </c>
      <c r="G212" s="42">
        <v>2800</v>
      </c>
    </row>
    <row r="213" spans="1:7" ht="38.25" hidden="1" outlineLevel="2">
      <c r="A213" s="49">
        <v>13</v>
      </c>
      <c r="B213" s="44" t="s">
        <v>23</v>
      </c>
      <c r="C213" s="41">
        <v>16400</v>
      </c>
      <c r="D213" s="41" t="str">
        <f t="shared" si="6"/>
        <v>16</v>
      </c>
      <c r="E213" s="45" t="s">
        <v>27</v>
      </c>
      <c r="F213" s="42">
        <v>500</v>
      </c>
      <c r="G213" s="42">
        <v>500</v>
      </c>
    </row>
    <row r="214" spans="1:7" ht="38.25" hidden="1" outlineLevel="2">
      <c r="A214" s="49">
        <v>13</v>
      </c>
      <c r="B214" s="44" t="s">
        <v>23</v>
      </c>
      <c r="C214" s="41">
        <v>16500</v>
      </c>
      <c r="D214" s="41" t="str">
        <f t="shared" si="6"/>
        <v>16</v>
      </c>
      <c r="E214" s="45" t="s">
        <v>28</v>
      </c>
      <c r="F214" s="42">
        <v>500</v>
      </c>
      <c r="G214" s="42">
        <v>500</v>
      </c>
    </row>
    <row r="215" spans="1:7" ht="38.25" hidden="1" outlineLevel="2">
      <c r="A215" s="49">
        <v>13</v>
      </c>
      <c r="B215" s="58" t="s">
        <v>23</v>
      </c>
      <c r="C215" s="56">
        <v>16100</v>
      </c>
      <c r="D215" s="41" t="str">
        <f t="shared" si="6"/>
        <v>16</v>
      </c>
      <c r="E215" s="45" t="s">
        <v>95</v>
      </c>
      <c r="F215" s="46">
        <v>100</v>
      </c>
      <c r="G215" s="46">
        <v>100</v>
      </c>
    </row>
    <row r="216" spans="1:7" ht="38.25" hidden="1" outlineLevel="2">
      <c r="A216" s="49">
        <v>13</v>
      </c>
      <c r="B216" s="58" t="s">
        <v>23</v>
      </c>
      <c r="C216" s="56">
        <v>16300</v>
      </c>
      <c r="D216" s="41" t="str">
        <f t="shared" si="6"/>
        <v>16</v>
      </c>
      <c r="E216" s="45" t="s">
        <v>26</v>
      </c>
      <c r="F216" s="46">
        <v>100</v>
      </c>
      <c r="G216" s="46">
        <v>100</v>
      </c>
    </row>
    <row r="217" spans="1:7" ht="38.25" hidden="1" outlineLevel="2">
      <c r="A217" s="49">
        <v>13</v>
      </c>
      <c r="B217" s="44" t="s">
        <v>23</v>
      </c>
      <c r="C217" s="41">
        <v>16400</v>
      </c>
      <c r="D217" s="41" t="str">
        <f t="shared" si="6"/>
        <v>16</v>
      </c>
      <c r="E217" s="45" t="s">
        <v>27</v>
      </c>
      <c r="F217" s="46">
        <v>100</v>
      </c>
      <c r="G217" s="46">
        <v>100</v>
      </c>
    </row>
    <row r="218" spans="1:7" ht="38.25" hidden="1" outlineLevel="2">
      <c r="A218" s="49">
        <v>13</v>
      </c>
      <c r="B218" s="44" t="s">
        <v>23</v>
      </c>
      <c r="C218" s="41">
        <v>16500</v>
      </c>
      <c r="D218" s="41" t="str">
        <f t="shared" si="6"/>
        <v>16</v>
      </c>
      <c r="E218" s="45" t="s">
        <v>28</v>
      </c>
      <c r="F218" s="46">
        <v>100</v>
      </c>
      <c r="G218" s="46">
        <v>100</v>
      </c>
    </row>
    <row r="219" spans="1:7" ht="38.25" hidden="1" outlineLevel="2">
      <c r="A219" s="49">
        <v>13</v>
      </c>
      <c r="B219" s="44" t="s">
        <v>23</v>
      </c>
      <c r="C219" s="41">
        <v>16000</v>
      </c>
      <c r="D219" s="41" t="str">
        <f t="shared" ref="D219:D250" si="7">MID(C219,1,2)</f>
        <v>16</v>
      </c>
      <c r="E219" s="45" t="s">
        <v>112</v>
      </c>
      <c r="F219" s="96">
        <v>12100</v>
      </c>
      <c r="G219" s="96">
        <v>12100</v>
      </c>
    </row>
    <row r="220" spans="1:7" ht="38.25" hidden="1" outlineLevel="2">
      <c r="A220" s="49">
        <v>13</v>
      </c>
      <c r="B220" s="44" t="s">
        <v>23</v>
      </c>
      <c r="C220" s="41">
        <v>16100</v>
      </c>
      <c r="D220" s="41" t="str">
        <f t="shared" si="7"/>
        <v>16</v>
      </c>
      <c r="E220" s="45" t="s">
        <v>25</v>
      </c>
      <c r="F220" s="96">
        <v>15500</v>
      </c>
      <c r="G220" s="96">
        <v>13700</v>
      </c>
    </row>
    <row r="221" spans="1:7" ht="38.25" hidden="1" outlineLevel="2">
      <c r="A221" s="49">
        <v>13</v>
      </c>
      <c r="B221" s="44" t="s">
        <v>23</v>
      </c>
      <c r="C221" s="41">
        <v>16400</v>
      </c>
      <c r="D221" s="41" t="str">
        <f t="shared" si="7"/>
        <v>16</v>
      </c>
      <c r="E221" s="44" t="s">
        <v>27</v>
      </c>
      <c r="F221" s="96">
        <v>10000</v>
      </c>
      <c r="G221" s="96">
        <v>3700</v>
      </c>
    </row>
    <row r="222" spans="1:7" ht="38.25" hidden="1" outlineLevel="2">
      <c r="A222" s="49">
        <v>13</v>
      </c>
      <c r="B222" s="44" t="s">
        <v>23</v>
      </c>
      <c r="C222" s="41">
        <v>16500</v>
      </c>
      <c r="D222" s="41" t="str">
        <f t="shared" si="7"/>
        <v>16</v>
      </c>
      <c r="E222" s="45" t="s">
        <v>28</v>
      </c>
      <c r="F222" s="96">
        <v>81300</v>
      </c>
      <c r="G222" s="96">
        <v>81000</v>
      </c>
    </row>
    <row r="223" spans="1:7" ht="38.25" hidden="1" outlineLevel="2">
      <c r="A223" s="49">
        <v>13</v>
      </c>
      <c r="B223" s="44" t="s">
        <v>23</v>
      </c>
      <c r="C223" s="41">
        <v>16000</v>
      </c>
      <c r="D223" s="41" t="str">
        <f t="shared" si="7"/>
        <v>16</v>
      </c>
      <c r="E223" s="45" t="s">
        <v>112</v>
      </c>
      <c r="F223" s="96"/>
      <c r="G223" s="96">
        <v>3600</v>
      </c>
    </row>
    <row r="224" spans="1:7" ht="38.25" hidden="1" outlineLevel="2">
      <c r="A224" s="49">
        <v>13</v>
      </c>
      <c r="B224" s="44" t="s">
        <v>23</v>
      </c>
      <c r="C224" s="41">
        <v>16000</v>
      </c>
      <c r="D224" s="41" t="str">
        <f t="shared" si="7"/>
        <v>16</v>
      </c>
      <c r="E224" s="45" t="s">
        <v>112</v>
      </c>
      <c r="F224" s="96">
        <v>22800</v>
      </c>
      <c r="G224" s="96">
        <v>19000</v>
      </c>
    </row>
    <row r="225" spans="1:7" ht="38.25" hidden="1" outlineLevel="2">
      <c r="A225" s="49">
        <v>13</v>
      </c>
      <c r="B225" s="44" t="s">
        <v>23</v>
      </c>
      <c r="C225" s="41">
        <v>16100</v>
      </c>
      <c r="D225" s="41" t="str">
        <f t="shared" si="7"/>
        <v>16</v>
      </c>
      <c r="E225" s="45" t="s">
        <v>25</v>
      </c>
      <c r="F225" s="96">
        <v>160000</v>
      </c>
      <c r="G225" s="96">
        <v>150000</v>
      </c>
    </row>
    <row r="226" spans="1:7" ht="38.25" hidden="1" outlineLevel="2">
      <c r="A226" s="49">
        <v>13</v>
      </c>
      <c r="B226" s="44" t="s">
        <v>23</v>
      </c>
      <c r="C226" s="41">
        <v>16400</v>
      </c>
      <c r="D226" s="41" t="str">
        <f t="shared" si="7"/>
        <v>16</v>
      </c>
      <c r="E226" s="45" t="s">
        <v>27</v>
      </c>
      <c r="F226" s="96">
        <v>8000</v>
      </c>
      <c r="G226" s="96">
        <v>7000</v>
      </c>
    </row>
    <row r="227" spans="1:7" ht="38.25" hidden="1" outlineLevel="2">
      <c r="A227" s="49">
        <v>13</v>
      </c>
      <c r="B227" s="44" t="s">
        <v>23</v>
      </c>
      <c r="C227" s="41">
        <v>16500</v>
      </c>
      <c r="D227" s="41" t="str">
        <f t="shared" si="7"/>
        <v>16</v>
      </c>
      <c r="E227" s="45" t="s">
        <v>28</v>
      </c>
      <c r="F227" s="96">
        <v>125000</v>
      </c>
      <c r="G227" s="96">
        <v>115000</v>
      </c>
    </row>
    <row r="228" spans="1:7" ht="38.25" hidden="1" outlineLevel="2">
      <c r="A228" s="49">
        <v>13</v>
      </c>
      <c r="B228" s="44" t="s">
        <v>23</v>
      </c>
      <c r="C228" s="41">
        <v>16220</v>
      </c>
      <c r="D228" s="41" t="str">
        <f t="shared" si="7"/>
        <v>16</v>
      </c>
      <c r="E228" s="45" t="s">
        <v>124</v>
      </c>
      <c r="F228" s="96">
        <v>100</v>
      </c>
      <c r="G228" s="96">
        <v>700</v>
      </c>
    </row>
    <row r="229" spans="1:7" ht="38.25" hidden="1" outlineLevel="2">
      <c r="A229" s="49">
        <v>13</v>
      </c>
      <c r="B229" s="44" t="s">
        <v>23</v>
      </c>
      <c r="C229" s="41">
        <v>16000</v>
      </c>
      <c r="D229" s="41" t="str">
        <f t="shared" si="7"/>
        <v>16</v>
      </c>
      <c r="E229" s="45" t="s">
        <v>112</v>
      </c>
      <c r="F229" s="96">
        <v>1000</v>
      </c>
      <c r="G229" s="96">
        <v>1000</v>
      </c>
    </row>
    <row r="230" spans="1:7" ht="38.25" hidden="1" outlineLevel="2">
      <c r="A230" s="49">
        <v>13</v>
      </c>
      <c r="B230" s="44" t="s">
        <v>23</v>
      </c>
      <c r="C230" s="41">
        <v>16100</v>
      </c>
      <c r="D230" s="41" t="str">
        <f t="shared" si="7"/>
        <v>16</v>
      </c>
      <c r="E230" s="45" t="s">
        <v>25</v>
      </c>
      <c r="F230" s="96">
        <v>105000</v>
      </c>
      <c r="G230" s="96">
        <v>98000</v>
      </c>
    </row>
    <row r="231" spans="1:7" ht="38.25" hidden="1" outlineLevel="2">
      <c r="A231" s="49">
        <v>13</v>
      </c>
      <c r="B231" s="44" t="s">
        <v>23</v>
      </c>
      <c r="C231" s="41">
        <v>16220</v>
      </c>
      <c r="D231" s="41" t="str">
        <f t="shared" si="7"/>
        <v>16</v>
      </c>
      <c r="E231" s="45" t="s">
        <v>124</v>
      </c>
      <c r="F231" s="96">
        <v>900</v>
      </c>
      <c r="G231" s="96">
        <v>300</v>
      </c>
    </row>
    <row r="232" spans="1:7" ht="38.25" hidden="1" outlineLevel="2">
      <c r="A232" s="49">
        <v>13</v>
      </c>
      <c r="B232" s="44" t="s">
        <v>23</v>
      </c>
      <c r="C232" s="41">
        <v>16300</v>
      </c>
      <c r="D232" s="41" t="str">
        <f t="shared" si="7"/>
        <v>16</v>
      </c>
      <c r="E232" s="45" t="s">
        <v>26</v>
      </c>
      <c r="F232" s="96">
        <v>4200</v>
      </c>
      <c r="G232" s="96">
        <v>4600</v>
      </c>
    </row>
    <row r="233" spans="1:7" ht="38.25" hidden="1" outlineLevel="2">
      <c r="A233" s="49">
        <v>13</v>
      </c>
      <c r="B233" s="44" t="s">
        <v>23</v>
      </c>
      <c r="C233" s="41">
        <v>16400</v>
      </c>
      <c r="D233" s="41" t="str">
        <f t="shared" si="7"/>
        <v>16</v>
      </c>
      <c r="E233" s="45" t="s">
        <v>27</v>
      </c>
      <c r="F233" s="96">
        <v>5100</v>
      </c>
      <c r="G233" s="96">
        <v>6000</v>
      </c>
    </row>
    <row r="234" spans="1:7" ht="38.25" hidden="1" outlineLevel="2">
      <c r="A234" s="49">
        <v>13</v>
      </c>
      <c r="B234" s="44" t="s">
        <v>23</v>
      </c>
      <c r="C234" s="41">
        <v>16401</v>
      </c>
      <c r="D234" s="41" t="str">
        <f t="shared" si="7"/>
        <v>16</v>
      </c>
      <c r="E234" s="45" t="s">
        <v>162</v>
      </c>
      <c r="F234" s="96">
        <v>2500</v>
      </c>
      <c r="G234" s="96">
        <v>2000</v>
      </c>
    </row>
    <row r="235" spans="1:7" ht="38.25" hidden="1" outlineLevel="2">
      <c r="A235" s="49">
        <v>13</v>
      </c>
      <c r="B235" s="44" t="s">
        <v>23</v>
      </c>
      <c r="C235" s="41">
        <v>16500</v>
      </c>
      <c r="D235" s="41" t="str">
        <f t="shared" si="7"/>
        <v>16</v>
      </c>
      <c r="E235" s="45" t="s">
        <v>28</v>
      </c>
      <c r="F235" s="96">
        <v>24000</v>
      </c>
      <c r="G235" s="96">
        <v>33000</v>
      </c>
    </row>
    <row r="236" spans="1:7" ht="38.25" hidden="1" outlineLevel="2">
      <c r="A236" s="49">
        <v>13</v>
      </c>
      <c r="B236" s="44" t="s">
        <v>23</v>
      </c>
      <c r="C236" s="41">
        <v>16000</v>
      </c>
      <c r="D236" s="41" t="str">
        <f t="shared" si="7"/>
        <v>16</v>
      </c>
      <c r="E236" s="45" t="s">
        <v>112</v>
      </c>
      <c r="F236" s="96">
        <v>500</v>
      </c>
      <c r="G236" s="96">
        <v>600</v>
      </c>
    </row>
    <row r="237" spans="1:7" ht="38.25" hidden="1" outlineLevel="2">
      <c r="A237" s="49">
        <v>13</v>
      </c>
      <c r="B237" s="44" t="s">
        <v>23</v>
      </c>
      <c r="C237" s="41">
        <v>16100</v>
      </c>
      <c r="D237" s="41" t="str">
        <f t="shared" si="7"/>
        <v>16</v>
      </c>
      <c r="E237" s="45" t="s">
        <v>25</v>
      </c>
      <c r="F237" s="96">
        <v>5500</v>
      </c>
      <c r="G237" s="96">
        <v>10000</v>
      </c>
    </row>
    <row r="238" spans="1:7" ht="38.25" hidden="1" outlineLevel="2">
      <c r="A238" s="49">
        <v>13</v>
      </c>
      <c r="B238" s="44" t="s">
        <v>23</v>
      </c>
      <c r="C238" s="41">
        <v>16300</v>
      </c>
      <c r="D238" s="41" t="str">
        <f t="shared" si="7"/>
        <v>16</v>
      </c>
      <c r="E238" s="45" t="s">
        <v>26</v>
      </c>
      <c r="F238" s="96">
        <v>2100</v>
      </c>
      <c r="G238" s="96">
        <v>6200</v>
      </c>
    </row>
    <row r="239" spans="1:7" ht="38.25" hidden="1" outlineLevel="2">
      <c r="A239" s="49">
        <v>13</v>
      </c>
      <c r="B239" s="44" t="s">
        <v>23</v>
      </c>
      <c r="C239" s="41">
        <v>16400</v>
      </c>
      <c r="D239" s="41" t="str">
        <f t="shared" si="7"/>
        <v>16</v>
      </c>
      <c r="E239" s="45" t="s">
        <v>27</v>
      </c>
      <c r="F239" s="96">
        <v>2200</v>
      </c>
      <c r="G239" s="96">
        <v>2200</v>
      </c>
    </row>
    <row r="240" spans="1:7" ht="38.25" hidden="1" outlineLevel="2">
      <c r="A240" s="49">
        <v>13</v>
      </c>
      <c r="B240" s="44" t="s">
        <v>23</v>
      </c>
      <c r="C240" s="41">
        <v>16500</v>
      </c>
      <c r="D240" s="41" t="str">
        <f t="shared" si="7"/>
        <v>16</v>
      </c>
      <c r="E240" s="45" t="s">
        <v>28</v>
      </c>
      <c r="F240" s="96">
        <v>6000</v>
      </c>
      <c r="G240" s="96">
        <v>5000</v>
      </c>
    </row>
    <row r="241" spans="1:7" ht="38.25" hidden="1" outlineLevel="2">
      <c r="A241" s="49">
        <v>13</v>
      </c>
      <c r="B241" s="44" t="s">
        <v>23</v>
      </c>
      <c r="C241" s="41">
        <v>16100</v>
      </c>
      <c r="D241" s="41" t="str">
        <f t="shared" si="7"/>
        <v>16</v>
      </c>
      <c r="E241" s="45" t="s">
        <v>25</v>
      </c>
      <c r="F241" s="96">
        <v>200</v>
      </c>
      <c r="G241" s="96">
        <v>200</v>
      </c>
    </row>
    <row r="242" spans="1:7" ht="38.25" hidden="1" outlineLevel="2">
      <c r="A242" s="49">
        <v>13</v>
      </c>
      <c r="B242" s="44" t="s">
        <v>23</v>
      </c>
      <c r="C242" s="41">
        <v>16400</v>
      </c>
      <c r="D242" s="41" t="str">
        <f t="shared" si="7"/>
        <v>16</v>
      </c>
      <c r="E242" s="103" t="s">
        <v>27</v>
      </c>
      <c r="F242" s="96">
        <v>200</v>
      </c>
      <c r="G242" s="96">
        <v>100</v>
      </c>
    </row>
    <row r="243" spans="1:7" ht="38.25" hidden="1" outlineLevel="2">
      <c r="A243" s="49">
        <v>13</v>
      </c>
      <c r="B243" s="44" t="s">
        <v>23</v>
      </c>
      <c r="C243" s="41">
        <v>16100</v>
      </c>
      <c r="D243" s="41" t="str">
        <f t="shared" si="7"/>
        <v>16</v>
      </c>
      <c r="E243" s="45" t="s">
        <v>25</v>
      </c>
      <c r="F243" s="96">
        <v>213400</v>
      </c>
      <c r="G243" s="96">
        <v>266500</v>
      </c>
    </row>
    <row r="244" spans="1:7" ht="38.25" hidden="1" outlineLevel="2">
      <c r="A244" s="49">
        <v>13</v>
      </c>
      <c r="B244" s="44" t="s">
        <v>23</v>
      </c>
      <c r="C244" s="41">
        <v>16220</v>
      </c>
      <c r="D244" s="41" t="str">
        <f t="shared" si="7"/>
        <v>16</v>
      </c>
      <c r="E244" s="45" t="s">
        <v>124</v>
      </c>
      <c r="F244" s="96">
        <v>6500</v>
      </c>
      <c r="G244" s="96">
        <v>5500</v>
      </c>
    </row>
    <row r="245" spans="1:7" ht="38.25" hidden="1" outlineLevel="2">
      <c r="A245" s="49">
        <v>13</v>
      </c>
      <c r="B245" s="44" t="s">
        <v>23</v>
      </c>
      <c r="C245" s="41">
        <v>16221</v>
      </c>
      <c r="D245" s="41" t="str">
        <f t="shared" si="7"/>
        <v>16</v>
      </c>
      <c r="E245" s="45" t="s">
        <v>171</v>
      </c>
      <c r="F245" s="96">
        <v>4000</v>
      </c>
      <c r="G245" s="96">
        <v>4100</v>
      </c>
    </row>
    <row r="246" spans="1:7" ht="38.25" hidden="1" outlineLevel="2">
      <c r="A246" s="49">
        <v>13</v>
      </c>
      <c r="B246" s="44" t="s">
        <v>23</v>
      </c>
      <c r="C246" s="41">
        <v>16401</v>
      </c>
      <c r="D246" s="41" t="str">
        <f t="shared" si="7"/>
        <v>16</v>
      </c>
      <c r="E246" s="45" t="s">
        <v>162</v>
      </c>
      <c r="F246" s="96">
        <v>9000</v>
      </c>
      <c r="G246" s="96">
        <v>10600</v>
      </c>
    </row>
    <row r="247" spans="1:7" ht="38.25" hidden="1" outlineLevel="2">
      <c r="A247" s="49">
        <v>13</v>
      </c>
      <c r="B247" s="44" t="s">
        <v>23</v>
      </c>
      <c r="C247" s="41">
        <v>16500</v>
      </c>
      <c r="D247" s="41" t="str">
        <f t="shared" si="7"/>
        <v>16</v>
      </c>
      <c r="E247" s="45" t="s">
        <v>28</v>
      </c>
      <c r="F247" s="96">
        <v>1558000</v>
      </c>
      <c r="G247" s="96">
        <v>1717000</v>
      </c>
    </row>
    <row r="248" spans="1:7" ht="38.25" hidden="1" outlineLevel="2">
      <c r="A248" s="49">
        <v>13</v>
      </c>
      <c r="B248" s="44" t="s">
        <v>23</v>
      </c>
      <c r="C248" s="41">
        <v>16100</v>
      </c>
      <c r="D248" s="41" t="str">
        <f t="shared" si="7"/>
        <v>16</v>
      </c>
      <c r="E248" s="45" t="s">
        <v>25</v>
      </c>
      <c r="F248" s="96">
        <v>347400</v>
      </c>
      <c r="G248" s="96">
        <v>390500</v>
      </c>
    </row>
    <row r="249" spans="1:7" ht="38.25" hidden="1" outlineLevel="2">
      <c r="A249" s="49">
        <v>13</v>
      </c>
      <c r="B249" s="44" t="s">
        <v>23</v>
      </c>
      <c r="C249" s="41">
        <v>16100</v>
      </c>
      <c r="D249" s="41" t="str">
        <f t="shared" si="7"/>
        <v>16</v>
      </c>
      <c r="E249" s="45" t="s">
        <v>25</v>
      </c>
      <c r="F249" s="96">
        <v>3300</v>
      </c>
      <c r="G249" s="96">
        <v>3100</v>
      </c>
    </row>
    <row r="250" spans="1:7" ht="38.25" hidden="1" outlineLevel="2">
      <c r="A250" s="49">
        <v>13</v>
      </c>
      <c r="B250" s="44" t="s">
        <v>23</v>
      </c>
      <c r="C250" s="41">
        <v>16300</v>
      </c>
      <c r="D250" s="41" t="str">
        <f t="shared" si="7"/>
        <v>16</v>
      </c>
      <c r="E250" s="45" t="s">
        <v>26</v>
      </c>
      <c r="F250" s="96">
        <v>500</v>
      </c>
      <c r="G250" s="96">
        <v>400</v>
      </c>
    </row>
    <row r="251" spans="1:7" ht="38.25" hidden="1" outlineLevel="2">
      <c r="A251" s="49">
        <v>13</v>
      </c>
      <c r="B251" s="44" t="s">
        <v>23</v>
      </c>
      <c r="C251" s="41">
        <v>16400</v>
      </c>
      <c r="D251" s="41" t="str">
        <f t="shared" ref="D251:D282" si="8">MID(C251,1,2)</f>
        <v>16</v>
      </c>
      <c r="E251" s="103" t="s">
        <v>27</v>
      </c>
      <c r="F251" s="96">
        <v>3000</v>
      </c>
      <c r="G251" s="96">
        <v>1700</v>
      </c>
    </row>
    <row r="252" spans="1:7" ht="38.25" hidden="1" outlineLevel="2">
      <c r="A252" s="49">
        <v>13</v>
      </c>
      <c r="B252" s="44" t="s">
        <v>23</v>
      </c>
      <c r="C252" s="41">
        <v>16401</v>
      </c>
      <c r="D252" s="41" t="str">
        <f t="shared" si="8"/>
        <v>16</v>
      </c>
      <c r="E252" s="45" t="s">
        <v>162</v>
      </c>
      <c r="F252" s="96">
        <v>36000</v>
      </c>
      <c r="G252" s="96">
        <v>41200</v>
      </c>
    </row>
    <row r="253" spans="1:7" ht="38.25" hidden="1" outlineLevel="2">
      <c r="A253" s="49">
        <v>13</v>
      </c>
      <c r="B253" s="44" t="s">
        <v>23</v>
      </c>
      <c r="C253" s="41">
        <v>16000</v>
      </c>
      <c r="D253" s="41" t="str">
        <f t="shared" si="8"/>
        <v>16</v>
      </c>
      <c r="E253" s="45" t="s">
        <v>112</v>
      </c>
      <c r="F253" s="96">
        <v>100</v>
      </c>
      <c r="G253" s="96">
        <v>100</v>
      </c>
    </row>
    <row r="254" spans="1:7" ht="38.25" hidden="1" outlineLevel="2">
      <c r="A254" s="49">
        <v>13</v>
      </c>
      <c r="B254" s="44" t="s">
        <v>23</v>
      </c>
      <c r="C254" s="41">
        <v>16100</v>
      </c>
      <c r="D254" s="41" t="str">
        <f t="shared" si="8"/>
        <v>16</v>
      </c>
      <c r="E254" s="45" t="s">
        <v>25</v>
      </c>
      <c r="F254" s="96">
        <v>400</v>
      </c>
      <c r="G254" s="96">
        <v>300</v>
      </c>
    </row>
    <row r="255" spans="1:7" ht="38.25" hidden="1" outlineLevel="2">
      <c r="A255" s="49">
        <v>13</v>
      </c>
      <c r="B255" s="44" t="s">
        <v>23</v>
      </c>
      <c r="C255" s="41">
        <v>16300</v>
      </c>
      <c r="D255" s="41" t="str">
        <f t="shared" si="8"/>
        <v>16</v>
      </c>
      <c r="E255" s="45" t="s">
        <v>26</v>
      </c>
      <c r="F255" s="96">
        <v>700</v>
      </c>
      <c r="G255" s="96">
        <v>300</v>
      </c>
    </row>
    <row r="256" spans="1:7" ht="38.25" hidden="1" outlineLevel="2">
      <c r="A256" s="49">
        <v>13</v>
      </c>
      <c r="B256" s="44" t="s">
        <v>23</v>
      </c>
      <c r="C256" s="41">
        <v>16400</v>
      </c>
      <c r="D256" s="41" t="str">
        <f t="shared" si="8"/>
        <v>16</v>
      </c>
      <c r="E256" s="45" t="s">
        <v>27</v>
      </c>
      <c r="F256" s="96">
        <v>300</v>
      </c>
      <c r="G256" s="96">
        <v>300</v>
      </c>
    </row>
    <row r="257" spans="1:7" ht="38.25" hidden="1" outlineLevel="2">
      <c r="A257" s="49">
        <v>13</v>
      </c>
      <c r="B257" s="44" t="s">
        <v>23</v>
      </c>
      <c r="C257" s="41">
        <v>16500</v>
      </c>
      <c r="D257" s="41" t="str">
        <f t="shared" si="8"/>
        <v>16</v>
      </c>
      <c r="E257" s="45" t="s">
        <v>28</v>
      </c>
      <c r="F257" s="96">
        <v>100</v>
      </c>
      <c r="G257" s="96">
        <v>100</v>
      </c>
    </row>
    <row r="258" spans="1:7" ht="38.25" hidden="1" outlineLevel="2">
      <c r="A258" s="49">
        <v>13</v>
      </c>
      <c r="B258" s="44" t="s">
        <v>23</v>
      </c>
      <c r="C258" s="41">
        <v>16100</v>
      </c>
      <c r="D258" s="41" t="str">
        <f t="shared" si="8"/>
        <v>16</v>
      </c>
      <c r="E258" s="45" t="s">
        <v>25</v>
      </c>
      <c r="F258" s="96">
        <v>300</v>
      </c>
      <c r="G258" s="96">
        <v>600</v>
      </c>
    </row>
    <row r="259" spans="1:7" ht="38.25" hidden="1" outlineLevel="2">
      <c r="A259" s="49">
        <v>13</v>
      </c>
      <c r="B259" s="44" t="s">
        <v>23</v>
      </c>
      <c r="C259" s="41">
        <v>16400</v>
      </c>
      <c r="D259" s="41" t="str">
        <f t="shared" si="8"/>
        <v>16</v>
      </c>
      <c r="E259" s="45" t="s">
        <v>27</v>
      </c>
      <c r="F259" s="96">
        <v>2500</v>
      </c>
      <c r="G259" s="96">
        <v>2500</v>
      </c>
    </row>
    <row r="260" spans="1:7" ht="38.25" hidden="1" outlineLevel="2">
      <c r="A260" s="49">
        <v>13</v>
      </c>
      <c r="B260" s="44" t="s">
        <v>23</v>
      </c>
      <c r="C260" s="41">
        <v>16100</v>
      </c>
      <c r="D260" s="41" t="str">
        <f t="shared" si="8"/>
        <v>16</v>
      </c>
      <c r="E260" s="45" t="s">
        <v>185</v>
      </c>
      <c r="F260" s="96">
        <v>700</v>
      </c>
      <c r="G260" s="96">
        <v>800</v>
      </c>
    </row>
    <row r="261" spans="1:7" ht="38.25" hidden="1" outlineLevel="2">
      <c r="A261" s="49">
        <v>13</v>
      </c>
      <c r="B261" s="44" t="s">
        <v>23</v>
      </c>
      <c r="C261" s="41">
        <v>16100</v>
      </c>
      <c r="D261" s="41" t="str">
        <f t="shared" si="8"/>
        <v>16</v>
      </c>
      <c r="E261" s="45" t="s">
        <v>185</v>
      </c>
      <c r="F261" s="96">
        <v>5200</v>
      </c>
      <c r="G261" s="96">
        <v>5000</v>
      </c>
    </row>
    <row r="262" spans="1:7" ht="38.25" hidden="1" outlineLevel="2">
      <c r="A262" s="49">
        <v>13</v>
      </c>
      <c r="B262" s="44" t="s">
        <v>23</v>
      </c>
      <c r="C262" s="41">
        <v>16500</v>
      </c>
      <c r="D262" s="41" t="str">
        <f t="shared" si="8"/>
        <v>16</v>
      </c>
      <c r="E262" s="45" t="s">
        <v>28</v>
      </c>
      <c r="F262" s="96">
        <v>3300</v>
      </c>
      <c r="G262" s="96">
        <v>3300</v>
      </c>
    </row>
    <row r="263" spans="1:7" ht="38.25" hidden="1" outlineLevel="2">
      <c r="A263" s="49">
        <v>13</v>
      </c>
      <c r="B263" s="44" t="s">
        <v>23</v>
      </c>
      <c r="C263" s="41">
        <v>16500</v>
      </c>
      <c r="D263" s="41" t="str">
        <f t="shared" si="8"/>
        <v>16</v>
      </c>
      <c r="E263" s="45" t="s">
        <v>28</v>
      </c>
      <c r="F263" s="96">
        <v>1200</v>
      </c>
      <c r="G263" s="96">
        <v>1100</v>
      </c>
    </row>
    <row r="264" spans="1:7" ht="38.25" hidden="1" outlineLevel="2">
      <c r="A264" s="49">
        <v>13</v>
      </c>
      <c r="B264" s="44" t="s">
        <v>23</v>
      </c>
      <c r="C264" s="41">
        <v>16100</v>
      </c>
      <c r="D264" s="41" t="str">
        <f t="shared" si="8"/>
        <v>16</v>
      </c>
      <c r="E264" s="45" t="s">
        <v>185</v>
      </c>
      <c r="F264" s="96">
        <v>3000</v>
      </c>
      <c r="G264" s="96">
        <v>1700</v>
      </c>
    </row>
    <row r="265" spans="1:7" ht="38.25" hidden="1" outlineLevel="2">
      <c r="A265" s="49">
        <v>13</v>
      </c>
      <c r="B265" s="44" t="s">
        <v>23</v>
      </c>
      <c r="C265" s="41">
        <v>16300</v>
      </c>
      <c r="D265" s="41" t="str">
        <f t="shared" si="8"/>
        <v>16</v>
      </c>
      <c r="E265" s="45" t="s">
        <v>26</v>
      </c>
      <c r="F265" s="96">
        <v>5500</v>
      </c>
      <c r="G265" s="96">
        <v>5700</v>
      </c>
    </row>
    <row r="266" spans="1:7" ht="38.25" hidden="1" outlineLevel="2">
      <c r="A266" s="49">
        <v>13</v>
      </c>
      <c r="B266" s="44" t="s">
        <v>23</v>
      </c>
      <c r="C266" s="41">
        <v>16400</v>
      </c>
      <c r="D266" s="41" t="str">
        <f t="shared" si="8"/>
        <v>16</v>
      </c>
      <c r="E266" s="45" t="s">
        <v>27</v>
      </c>
      <c r="F266" s="96">
        <v>1000</v>
      </c>
      <c r="G266" s="96">
        <v>1100</v>
      </c>
    </row>
    <row r="267" spans="1:7" ht="38.25" hidden="1" outlineLevel="2">
      <c r="A267" s="49">
        <v>13</v>
      </c>
      <c r="B267" s="44" t="s">
        <v>23</v>
      </c>
      <c r="C267" s="41">
        <v>16500</v>
      </c>
      <c r="D267" s="41" t="str">
        <f t="shared" si="8"/>
        <v>16</v>
      </c>
      <c r="E267" s="45" t="s">
        <v>28</v>
      </c>
      <c r="F267" s="96">
        <v>3300</v>
      </c>
      <c r="G267" s="96">
        <v>2800</v>
      </c>
    </row>
    <row r="268" spans="1:7" ht="38.25" hidden="1" outlineLevel="2">
      <c r="A268" s="49">
        <v>13</v>
      </c>
      <c r="B268" s="44" t="s">
        <v>23</v>
      </c>
      <c r="C268" s="41">
        <v>16100</v>
      </c>
      <c r="D268" s="41" t="str">
        <f t="shared" si="8"/>
        <v>16</v>
      </c>
      <c r="E268" s="45" t="s">
        <v>185</v>
      </c>
      <c r="F268" s="96">
        <v>69800</v>
      </c>
      <c r="G268" s="96">
        <v>68600</v>
      </c>
    </row>
    <row r="269" spans="1:7" ht="38.25" hidden="1" outlineLevel="2">
      <c r="A269" s="49">
        <v>13</v>
      </c>
      <c r="B269" s="58" t="s">
        <v>23</v>
      </c>
      <c r="C269" s="56">
        <v>16210</v>
      </c>
      <c r="D269" s="41" t="str">
        <f t="shared" si="8"/>
        <v>16</v>
      </c>
      <c r="E269" s="55" t="s">
        <v>190</v>
      </c>
      <c r="F269" s="96">
        <v>615819.36</v>
      </c>
      <c r="G269" s="96">
        <v>582268.24</v>
      </c>
    </row>
    <row r="270" spans="1:7" ht="38.25" hidden="1" outlineLevel="2">
      <c r="A270" s="49">
        <v>13</v>
      </c>
      <c r="B270" s="44" t="s">
        <v>23</v>
      </c>
      <c r="C270" s="41">
        <v>16100</v>
      </c>
      <c r="D270" s="41" t="str">
        <f t="shared" si="8"/>
        <v>16</v>
      </c>
      <c r="E270" s="45" t="s">
        <v>185</v>
      </c>
      <c r="F270" s="96">
        <v>600</v>
      </c>
      <c r="G270" s="96">
        <v>600</v>
      </c>
    </row>
    <row r="271" spans="1:7" ht="38.25" hidden="1" outlineLevel="2">
      <c r="A271" s="49">
        <v>13</v>
      </c>
      <c r="B271" s="44" t="s">
        <v>23</v>
      </c>
      <c r="C271" s="41">
        <v>16000</v>
      </c>
      <c r="D271" s="41" t="str">
        <f t="shared" si="8"/>
        <v>16</v>
      </c>
      <c r="E271" s="45" t="s">
        <v>112</v>
      </c>
      <c r="F271" s="96">
        <v>82900</v>
      </c>
      <c r="G271" s="96">
        <v>82900</v>
      </c>
    </row>
    <row r="272" spans="1:7" ht="38.25" hidden="1" outlineLevel="2">
      <c r="A272" s="49">
        <v>13</v>
      </c>
      <c r="B272" s="44" t="s">
        <v>23</v>
      </c>
      <c r="C272" s="41">
        <v>16500</v>
      </c>
      <c r="D272" s="41" t="str">
        <f t="shared" si="8"/>
        <v>16</v>
      </c>
      <c r="E272" s="45" t="s">
        <v>28</v>
      </c>
      <c r="F272" s="96">
        <v>500</v>
      </c>
      <c r="G272" s="96">
        <v>400</v>
      </c>
    </row>
    <row r="273" spans="1:7" ht="38.25" hidden="1" outlineLevel="2">
      <c r="A273" s="49">
        <v>13</v>
      </c>
      <c r="B273" s="44" t="s">
        <v>23</v>
      </c>
      <c r="C273" s="41">
        <v>16000</v>
      </c>
      <c r="D273" s="41" t="str">
        <f t="shared" si="8"/>
        <v>16</v>
      </c>
      <c r="E273" s="45" t="s">
        <v>112</v>
      </c>
      <c r="F273" s="96">
        <v>131700</v>
      </c>
      <c r="G273" s="96">
        <v>131700</v>
      </c>
    </row>
    <row r="274" spans="1:7" ht="38.25" hidden="1" outlineLevel="2">
      <c r="A274" s="49">
        <v>13</v>
      </c>
      <c r="B274" s="44" t="s">
        <v>23</v>
      </c>
      <c r="C274" s="41">
        <v>16100</v>
      </c>
      <c r="D274" s="41" t="str">
        <f t="shared" si="8"/>
        <v>16</v>
      </c>
      <c r="E274" s="44" t="s">
        <v>214</v>
      </c>
      <c r="F274" s="96">
        <v>18500</v>
      </c>
      <c r="G274" s="96">
        <v>18500</v>
      </c>
    </row>
    <row r="275" spans="1:7" ht="38.25" hidden="1" outlineLevel="2">
      <c r="A275" s="49">
        <v>13</v>
      </c>
      <c r="B275" s="44" t="s">
        <v>23</v>
      </c>
      <c r="C275" s="41">
        <v>16301</v>
      </c>
      <c r="D275" s="41" t="str">
        <f t="shared" si="8"/>
        <v>16</v>
      </c>
      <c r="E275" s="45" t="s">
        <v>215</v>
      </c>
      <c r="F275" s="96">
        <v>88100</v>
      </c>
      <c r="G275" s="96">
        <v>111500</v>
      </c>
    </row>
    <row r="276" spans="1:7" ht="38.25" hidden="1" outlineLevel="2">
      <c r="A276" s="49">
        <v>13</v>
      </c>
      <c r="B276" s="44" t="s">
        <v>23</v>
      </c>
      <c r="C276" s="41">
        <v>16400</v>
      </c>
      <c r="D276" s="41" t="str">
        <f t="shared" si="8"/>
        <v>16</v>
      </c>
      <c r="E276" s="45" t="s">
        <v>27</v>
      </c>
      <c r="F276" s="96">
        <v>7600</v>
      </c>
      <c r="G276" s="96">
        <v>7700</v>
      </c>
    </row>
    <row r="277" spans="1:7" ht="38.25" hidden="1" outlineLevel="2">
      <c r="A277" s="49">
        <v>13</v>
      </c>
      <c r="B277" s="44" t="s">
        <v>23</v>
      </c>
      <c r="C277" s="41">
        <v>16100</v>
      </c>
      <c r="D277" s="41" t="str">
        <f t="shared" si="8"/>
        <v>16</v>
      </c>
      <c r="E277" s="44" t="s">
        <v>214</v>
      </c>
      <c r="F277" s="96">
        <v>163000</v>
      </c>
      <c r="G277" s="96">
        <v>176300</v>
      </c>
    </row>
    <row r="278" spans="1:7" ht="38.25" hidden="1" outlineLevel="2">
      <c r="A278" s="49">
        <v>15</v>
      </c>
      <c r="B278" s="44" t="s">
        <v>115</v>
      </c>
      <c r="C278" s="41">
        <v>16100</v>
      </c>
      <c r="D278" s="41" t="str">
        <f t="shared" si="8"/>
        <v>16</v>
      </c>
      <c r="E278" s="44" t="s">
        <v>214</v>
      </c>
      <c r="F278" s="96">
        <v>1100</v>
      </c>
      <c r="G278" s="96">
        <v>800</v>
      </c>
    </row>
    <row r="279" spans="1:7" ht="38.25" hidden="1" outlineLevel="2">
      <c r="A279" s="49">
        <v>13</v>
      </c>
      <c r="B279" s="44" t="s">
        <v>23</v>
      </c>
      <c r="C279" s="41">
        <v>16221</v>
      </c>
      <c r="D279" s="41" t="str">
        <f t="shared" si="8"/>
        <v>16</v>
      </c>
      <c r="E279" s="45" t="s">
        <v>171</v>
      </c>
      <c r="F279" s="96">
        <v>200117.7</v>
      </c>
      <c r="G279" s="96">
        <v>282868.03000000003</v>
      </c>
    </row>
    <row r="280" spans="1:7" ht="38.25" hidden="1" outlineLevel="2">
      <c r="A280" s="49">
        <v>13</v>
      </c>
      <c r="B280" s="44" t="s">
        <v>23</v>
      </c>
      <c r="C280" s="41">
        <v>16300</v>
      </c>
      <c r="D280" s="41" t="str">
        <f t="shared" si="8"/>
        <v>16</v>
      </c>
      <c r="E280" s="45" t="s">
        <v>26</v>
      </c>
      <c r="F280" s="96">
        <v>3417757.97</v>
      </c>
      <c r="G280" s="96">
        <v>3727148.03</v>
      </c>
    </row>
    <row r="281" spans="1:7" ht="38.25" hidden="1" outlineLevel="2">
      <c r="A281" s="49">
        <v>13</v>
      </c>
      <c r="B281" s="44" t="s">
        <v>23</v>
      </c>
      <c r="C281" s="41">
        <v>16400</v>
      </c>
      <c r="D281" s="41" t="str">
        <f t="shared" si="8"/>
        <v>16</v>
      </c>
      <c r="E281" s="45" t="s">
        <v>27</v>
      </c>
      <c r="F281" s="96">
        <v>2600</v>
      </c>
      <c r="G281" s="96">
        <v>2300</v>
      </c>
    </row>
    <row r="282" spans="1:7" ht="38.25" hidden="1" outlineLevel="2">
      <c r="A282" s="49">
        <v>13</v>
      </c>
      <c r="B282" s="44" t="s">
        <v>23</v>
      </c>
      <c r="C282" s="41">
        <v>16500</v>
      </c>
      <c r="D282" s="41" t="str">
        <f t="shared" si="8"/>
        <v>16</v>
      </c>
      <c r="E282" s="45" t="s">
        <v>28</v>
      </c>
      <c r="F282" s="96">
        <v>29200</v>
      </c>
      <c r="G282" s="96">
        <v>63600</v>
      </c>
    </row>
    <row r="283" spans="1:7" ht="38.25" hidden="1" outlineLevel="2">
      <c r="A283" s="49">
        <v>13</v>
      </c>
      <c r="B283" s="58" t="s">
        <v>23</v>
      </c>
      <c r="C283" s="56">
        <v>16210</v>
      </c>
      <c r="D283" s="41" t="str">
        <f t="shared" ref="D283:D314" si="9">MID(C283,1,2)</f>
        <v>16</v>
      </c>
      <c r="E283" s="55" t="s">
        <v>190</v>
      </c>
      <c r="F283" s="96">
        <v>2179611.09</v>
      </c>
      <c r="G283" s="96">
        <v>1882230.35</v>
      </c>
    </row>
    <row r="284" spans="1:7" ht="38.25" hidden="1" outlineLevel="2">
      <c r="A284" s="49">
        <v>13</v>
      </c>
      <c r="B284" s="44" t="s">
        <v>23</v>
      </c>
      <c r="C284" s="41">
        <v>16100</v>
      </c>
      <c r="D284" s="41" t="str">
        <f t="shared" si="9"/>
        <v>16</v>
      </c>
      <c r="E284" s="44" t="s">
        <v>214</v>
      </c>
      <c r="F284" s="96">
        <v>100</v>
      </c>
      <c r="G284" s="96">
        <v>100</v>
      </c>
    </row>
    <row r="285" spans="1:7" ht="38.25" hidden="1" outlineLevel="2">
      <c r="A285" s="49">
        <v>13</v>
      </c>
      <c r="B285" s="44" t="s">
        <v>23</v>
      </c>
      <c r="C285" s="41">
        <v>16300</v>
      </c>
      <c r="D285" s="41" t="str">
        <f t="shared" si="9"/>
        <v>16</v>
      </c>
      <c r="E285" s="45" t="s">
        <v>26</v>
      </c>
      <c r="F285" s="96"/>
      <c r="G285" s="96">
        <v>100</v>
      </c>
    </row>
    <row r="286" spans="1:7" ht="38.25" hidden="1" outlineLevel="2">
      <c r="A286" s="49">
        <v>13</v>
      </c>
      <c r="B286" s="44" t="s">
        <v>23</v>
      </c>
      <c r="C286" s="41">
        <v>16400</v>
      </c>
      <c r="D286" s="41" t="str">
        <f t="shared" si="9"/>
        <v>16</v>
      </c>
      <c r="E286" s="45" t="s">
        <v>27</v>
      </c>
      <c r="F286" s="96">
        <v>300</v>
      </c>
      <c r="G286" s="96">
        <v>100</v>
      </c>
    </row>
    <row r="287" spans="1:7" ht="38.25" hidden="1" outlineLevel="2">
      <c r="A287" s="49">
        <v>13</v>
      </c>
      <c r="B287" s="44" t="s">
        <v>23</v>
      </c>
      <c r="C287" s="41">
        <v>16500</v>
      </c>
      <c r="D287" s="41" t="str">
        <f t="shared" si="9"/>
        <v>16</v>
      </c>
      <c r="E287" s="45" t="s">
        <v>28</v>
      </c>
      <c r="F287" s="96">
        <v>100</v>
      </c>
      <c r="G287" s="96">
        <v>100</v>
      </c>
    </row>
    <row r="288" spans="1:7" ht="38.25" hidden="1" outlineLevel="2">
      <c r="A288" s="49">
        <v>13</v>
      </c>
      <c r="B288" s="58" t="s">
        <v>23</v>
      </c>
      <c r="C288" s="56">
        <v>16210</v>
      </c>
      <c r="D288" s="41" t="str">
        <f t="shared" si="9"/>
        <v>16</v>
      </c>
      <c r="E288" s="55" t="s">
        <v>190</v>
      </c>
      <c r="F288" s="96">
        <v>50000</v>
      </c>
      <c r="G288" s="96"/>
    </row>
    <row r="289" spans="1:7" ht="38.25" hidden="1" outlineLevel="2">
      <c r="A289" s="49">
        <v>13</v>
      </c>
      <c r="B289" s="44" t="s">
        <v>23</v>
      </c>
      <c r="C289" s="41">
        <v>16000</v>
      </c>
      <c r="D289" s="41" t="str">
        <f t="shared" si="9"/>
        <v>16</v>
      </c>
      <c r="E289" s="45" t="s">
        <v>112</v>
      </c>
      <c r="F289" s="96">
        <v>144100</v>
      </c>
      <c r="G289" s="96"/>
    </row>
    <row r="290" spans="1:7" ht="38.25" hidden="1" outlineLevel="2">
      <c r="A290" s="49">
        <v>13</v>
      </c>
      <c r="B290" s="44" t="s">
        <v>23</v>
      </c>
      <c r="C290" s="41">
        <v>16100</v>
      </c>
      <c r="D290" s="41" t="str">
        <f t="shared" si="9"/>
        <v>16</v>
      </c>
      <c r="E290" s="45" t="s">
        <v>25</v>
      </c>
      <c r="F290" s="96">
        <f>157600+5000</f>
        <v>162600</v>
      </c>
      <c r="G290" s="96">
        <v>1600000</v>
      </c>
    </row>
    <row r="291" spans="1:7" ht="38.25" hidden="1" outlineLevel="2">
      <c r="A291" s="49">
        <v>13</v>
      </c>
      <c r="B291" s="44" t="s">
        <v>23</v>
      </c>
      <c r="C291" s="41">
        <v>16400</v>
      </c>
      <c r="D291" s="41" t="str">
        <f t="shared" si="9"/>
        <v>16</v>
      </c>
      <c r="E291" s="45" t="s">
        <v>27</v>
      </c>
      <c r="F291" s="96">
        <v>392039.51</v>
      </c>
      <c r="G291" s="96"/>
    </row>
    <row r="292" spans="1:7" ht="38.25" hidden="1" outlineLevel="2">
      <c r="A292" s="49">
        <v>13</v>
      </c>
      <c r="B292" s="44" t="s">
        <v>23</v>
      </c>
      <c r="C292" s="41">
        <v>16500</v>
      </c>
      <c r="D292" s="41" t="str">
        <f t="shared" si="9"/>
        <v>16</v>
      </c>
      <c r="E292" s="45" t="s">
        <v>28</v>
      </c>
      <c r="F292" s="96">
        <v>94400</v>
      </c>
      <c r="G292" s="96"/>
    </row>
    <row r="293" spans="1:7" outlineLevel="1" collapsed="1">
      <c r="A293" s="49"/>
      <c r="B293" s="44"/>
      <c r="C293" s="41"/>
      <c r="D293" s="40" t="s">
        <v>270</v>
      </c>
      <c r="E293" s="45"/>
      <c r="F293" s="96">
        <f>SUBTOTAL(9,F155:F292)</f>
        <v>12140030.350000001</v>
      </c>
      <c r="G293" s="96">
        <f>SUBTOTAL(9,G155:G292)</f>
        <v>13351429.49</v>
      </c>
    </row>
    <row r="294" spans="1:7" ht="38.25" hidden="1" outlineLevel="2">
      <c r="A294" s="49">
        <v>13</v>
      </c>
      <c r="B294" s="44" t="s">
        <v>23</v>
      </c>
      <c r="C294" s="41">
        <v>17000</v>
      </c>
      <c r="D294" s="41" t="str">
        <f t="shared" ref="D294:D325" si="10">MID(C294,1,2)</f>
        <v>17</v>
      </c>
      <c r="E294" s="45" t="s">
        <v>29</v>
      </c>
      <c r="F294" s="42">
        <v>52868.46</v>
      </c>
      <c r="G294" s="50">
        <v>45739.63</v>
      </c>
    </row>
    <row r="295" spans="1:7" ht="38.25" hidden="1" outlineLevel="2">
      <c r="A295" s="49">
        <v>13</v>
      </c>
      <c r="B295" s="44" t="s">
        <v>23</v>
      </c>
      <c r="C295" s="41">
        <v>17100</v>
      </c>
      <c r="D295" s="41" t="str">
        <f t="shared" si="10"/>
        <v>17</v>
      </c>
      <c r="E295" s="45" t="s">
        <v>30</v>
      </c>
      <c r="F295" s="46">
        <v>138878.69868288</v>
      </c>
      <c r="G295" s="50">
        <v>154636.84</v>
      </c>
    </row>
    <row r="296" spans="1:7" ht="38.25" hidden="1" outlineLevel="2">
      <c r="A296" s="49">
        <v>13</v>
      </c>
      <c r="B296" s="44" t="s">
        <v>23</v>
      </c>
      <c r="C296" s="41">
        <v>17000</v>
      </c>
      <c r="D296" s="41" t="str">
        <f t="shared" si="10"/>
        <v>17</v>
      </c>
      <c r="E296" s="45" t="s">
        <v>29</v>
      </c>
      <c r="F296" s="42">
        <v>28942.66</v>
      </c>
      <c r="G296" s="47">
        <v>23985.09</v>
      </c>
    </row>
    <row r="297" spans="1:7" ht="38.25" hidden="1" outlineLevel="2">
      <c r="A297" s="49">
        <v>13</v>
      </c>
      <c r="B297" s="44" t="s">
        <v>23</v>
      </c>
      <c r="C297" s="41">
        <v>17100</v>
      </c>
      <c r="D297" s="41" t="str">
        <f t="shared" si="10"/>
        <v>17</v>
      </c>
      <c r="E297" s="45" t="s">
        <v>30</v>
      </c>
      <c r="F297" s="46">
        <v>63765.561197519986</v>
      </c>
      <c r="G297" s="47">
        <v>71381.97</v>
      </c>
    </row>
    <row r="298" spans="1:7" ht="38.25" hidden="1" outlineLevel="2">
      <c r="A298" s="49">
        <v>13</v>
      </c>
      <c r="B298" s="44" t="s">
        <v>23</v>
      </c>
      <c r="C298" s="41">
        <v>17000</v>
      </c>
      <c r="D298" s="41" t="str">
        <f t="shared" si="10"/>
        <v>17</v>
      </c>
      <c r="E298" s="45" t="s">
        <v>29</v>
      </c>
      <c r="F298" s="42">
        <v>43409.83</v>
      </c>
      <c r="G298" s="47">
        <v>36052.31</v>
      </c>
    </row>
    <row r="299" spans="1:7" ht="38.25" hidden="1" outlineLevel="2">
      <c r="A299" s="49">
        <v>13</v>
      </c>
      <c r="B299" s="44" t="s">
        <v>23</v>
      </c>
      <c r="C299" s="41">
        <v>17100</v>
      </c>
      <c r="D299" s="41" t="str">
        <f t="shared" si="10"/>
        <v>17</v>
      </c>
      <c r="E299" s="45" t="s">
        <v>30</v>
      </c>
      <c r="F299" s="46">
        <v>119436.07912236002</v>
      </c>
      <c r="G299" s="47">
        <v>133773.24</v>
      </c>
    </row>
    <row r="300" spans="1:7" ht="38.25" hidden="1" outlineLevel="2">
      <c r="A300" s="49">
        <v>13</v>
      </c>
      <c r="B300" s="44" t="s">
        <v>23</v>
      </c>
      <c r="C300" s="41">
        <v>17000</v>
      </c>
      <c r="D300" s="41" t="str">
        <f t="shared" si="10"/>
        <v>17</v>
      </c>
      <c r="E300" s="45" t="s">
        <v>29</v>
      </c>
      <c r="F300" s="42">
        <v>9027.0300000000007</v>
      </c>
      <c r="G300" s="47">
        <v>9390.51</v>
      </c>
    </row>
    <row r="301" spans="1:7" ht="38.25" hidden="1" outlineLevel="2">
      <c r="A301" s="49">
        <v>13</v>
      </c>
      <c r="B301" s="44" t="s">
        <v>23</v>
      </c>
      <c r="C301" s="41">
        <v>17100</v>
      </c>
      <c r="D301" s="41" t="str">
        <f t="shared" si="10"/>
        <v>17</v>
      </c>
      <c r="E301" s="45" t="s">
        <v>30</v>
      </c>
      <c r="F301" s="42">
        <v>2127.2399999999998</v>
      </c>
      <c r="G301" s="47">
        <v>2212.9</v>
      </c>
    </row>
    <row r="302" spans="1:7" ht="38.25" hidden="1" outlineLevel="2">
      <c r="A302" s="49">
        <v>13</v>
      </c>
      <c r="B302" s="58" t="s">
        <v>23</v>
      </c>
      <c r="C302" s="56">
        <v>17100</v>
      </c>
      <c r="D302" s="41" t="str">
        <f t="shared" si="10"/>
        <v>17</v>
      </c>
      <c r="E302" s="55" t="s">
        <v>30</v>
      </c>
      <c r="F302" s="42">
        <v>7799.76</v>
      </c>
      <c r="G302" s="57">
        <v>3523.61</v>
      </c>
    </row>
    <row r="303" spans="1:7" ht="38.25" hidden="1" outlineLevel="2">
      <c r="A303" s="49">
        <v>13</v>
      </c>
      <c r="B303" s="44" t="s">
        <v>23</v>
      </c>
      <c r="C303" s="41">
        <v>17000</v>
      </c>
      <c r="D303" s="41" t="str">
        <f t="shared" si="10"/>
        <v>17</v>
      </c>
      <c r="E303" s="45" t="s">
        <v>29</v>
      </c>
      <c r="F303" s="42">
        <v>25023.32</v>
      </c>
      <c r="G303" s="62">
        <v>26349.24</v>
      </c>
    </row>
    <row r="304" spans="1:7" ht="38.25" hidden="1" outlineLevel="2">
      <c r="A304" s="49">
        <v>13</v>
      </c>
      <c r="B304" s="44" t="s">
        <v>23</v>
      </c>
      <c r="C304" s="41">
        <v>17100</v>
      </c>
      <c r="D304" s="41" t="str">
        <f t="shared" si="10"/>
        <v>17</v>
      </c>
      <c r="E304" s="45" t="s">
        <v>30</v>
      </c>
      <c r="F304" s="46">
        <v>728501.09</v>
      </c>
      <c r="G304" s="62">
        <v>795489.12</v>
      </c>
    </row>
    <row r="305" spans="1:7" ht="38.25" hidden="1" outlineLevel="2">
      <c r="A305" s="49">
        <v>13</v>
      </c>
      <c r="B305" s="58" t="s">
        <v>23</v>
      </c>
      <c r="C305" s="56">
        <v>17100</v>
      </c>
      <c r="D305" s="41" t="str">
        <f t="shared" si="10"/>
        <v>17</v>
      </c>
      <c r="E305" s="55" t="s">
        <v>30</v>
      </c>
      <c r="F305" s="42">
        <v>20287.439999999999</v>
      </c>
      <c r="G305" s="57">
        <v>7493.12</v>
      </c>
    </row>
    <row r="306" spans="1:7" ht="38.25" hidden="1" outlineLevel="2">
      <c r="A306" s="49">
        <v>13</v>
      </c>
      <c r="B306" s="44" t="s">
        <v>23</v>
      </c>
      <c r="C306" s="41">
        <v>17100</v>
      </c>
      <c r="D306" s="41" t="str">
        <f t="shared" si="10"/>
        <v>17</v>
      </c>
      <c r="E306" s="45" t="s">
        <v>30</v>
      </c>
      <c r="F306" s="42">
        <v>8800.36</v>
      </c>
      <c r="G306" s="75">
        <v>8890.19</v>
      </c>
    </row>
    <row r="307" spans="1:7" ht="38.25" hidden="1" outlineLevel="2">
      <c r="A307" s="49">
        <v>13</v>
      </c>
      <c r="B307" s="58" t="s">
        <v>23</v>
      </c>
      <c r="C307" s="56">
        <v>17100</v>
      </c>
      <c r="D307" s="41" t="str">
        <f t="shared" si="10"/>
        <v>17</v>
      </c>
      <c r="E307" s="45" t="s">
        <v>30</v>
      </c>
      <c r="F307" s="46">
        <v>5300</v>
      </c>
      <c r="G307" s="48">
        <v>5300</v>
      </c>
    </row>
    <row r="308" spans="1:7" ht="38.25" hidden="1" outlineLevel="2">
      <c r="A308" s="49">
        <v>13</v>
      </c>
      <c r="B308" s="58" t="s">
        <v>23</v>
      </c>
      <c r="C308" s="56">
        <v>17100</v>
      </c>
      <c r="D308" s="41" t="str">
        <f t="shared" si="10"/>
        <v>17</v>
      </c>
      <c r="E308" s="45" t="s">
        <v>30</v>
      </c>
      <c r="F308" s="46">
        <v>8000</v>
      </c>
      <c r="G308" s="46">
        <v>8000</v>
      </c>
    </row>
    <row r="309" spans="1:7" ht="38.25" hidden="1" outlineLevel="2">
      <c r="A309" s="49">
        <v>13</v>
      </c>
      <c r="B309" s="44" t="s">
        <v>23</v>
      </c>
      <c r="C309" s="41">
        <v>17000</v>
      </c>
      <c r="D309" s="41" t="str">
        <f t="shared" si="10"/>
        <v>17</v>
      </c>
      <c r="E309" s="45" t="s">
        <v>29</v>
      </c>
      <c r="F309" s="42">
        <v>52615.4</v>
      </c>
      <c r="G309" s="71">
        <v>45267.31</v>
      </c>
    </row>
    <row r="310" spans="1:7" ht="38.25" hidden="1" outlineLevel="2">
      <c r="A310" s="49">
        <v>13</v>
      </c>
      <c r="B310" s="44" t="s">
        <v>23</v>
      </c>
      <c r="C310" s="41">
        <v>17100</v>
      </c>
      <c r="D310" s="41" t="str">
        <f t="shared" si="10"/>
        <v>17</v>
      </c>
      <c r="E310" s="45" t="s">
        <v>30</v>
      </c>
      <c r="F310" s="42">
        <v>356553.76</v>
      </c>
      <c r="G310" s="71">
        <v>431076.65</v>
      </c>
    </row>
    <row r="311" spans="1:7" ht="38.25" hidden="1" outlineLevel="2">
      <c r="A311" s="49">
        <v>13</v>
      </c>
      <c r="B311" s="44" t="s">
        <v>23</v>
      </c>
      <c r="C311" s="41">
        <v>17000</v>
      </c>
      <c r="D311" s="41" t="str">
        <f t="shared" si="10"/>
        <v>17</v>
      </c>
      <c r="E311" s="45" t="s">
        <v>29</v>
      </c>
      <c r="F311" s="46">
        <v>100</v>
      </c>
      <c r="G311" s="46">
        <v>100</v>
      </c>
    </row>
    <row r="312" spans="1:7" ht="38.25" hidden="1" outlineLevel="2">
      <c r="A312" s="49">
        <v>13</v>
      </c>
      <c r="B312" s="44" t="s">
        <v>23</v>
      </c>
      <c r="C312" s="41">
        <v>17100</v>
      </c>
      <c r="D312" s="41" t="str">
        <f t="shared" si="10"/>
        <v>17</v>
      </c>
      <c r="E312" s="45" t="s">
        <v>30</v>
      </c>
      <c r="F312" s="46">
        <v>100</v>
      </c>
      <c r="G312" s="46">
        <v>100</v>
      </c>
    </row>
    <row r="313" spans="1:7" ht="38.25" hidden="1" outlineLevel="2">
      <c r="A313" s="49">
        <v>13</v>
      </c>
      <c r="B313" s="44" t="s">
        <v>23</v>
      </c>
      <c r="C313" s="41">
        <v>17000</v>
      </c>
      <c r="D313" s="41" t="str">
        <f t="shared" si="10"/>
        <v>17</v>
      </c>
      <c r="E313" s="45" t="s">
        <v>29</v>
      </c>
      <c r="F313" s="46">
        <v>100</v>
      </c>
      <c r="G313" s="46">
        <v>100</v>
      </c>
    </row>
    <row r="314" spans="1:7" ht="38.25" hidden="1" outlineLevel="2">
      <c r="A314" s="49">
        <v>13</v>
      </c>
      <c r="B314" s="44" t="s">
        <v>23</v>
      </c>
      <c r="C314" s="41">
        <v>17100</v>
      </c>
      <c r="D314" s="41" t="str">
        <f t="shared" si="10"/>
        <v>17</v>
      </c>
      <c r="E314" s="45" t="s">
        <v>30</v>
      </c>
      <c r="F314" s="46">
        <v>100</v>
      </c>
      <c r="G314" s="46">
        <v>100</v>
      </c>
    </row>
    <row r="315" spans="1:7" ht="38.25" hidden="1" outlineLevel="2">
      <c r="A315" s="49">
        <v>13</v>
      </c>
      <c r="B315" s="44" t="s">
        <v>23</v>
      </c>
      <c r="C315" s="41">
        <v>17000</v>
      </c>
      <c r="D315" s="41" t="str">
        <f t="shared" si="10"/>
        <v>17</v>
      </c>
      <c r="E315" s="45" t="s">
        <v>96</v>
      </c>
      <c r="F315" s="42">
        <v>1000</v>
      </c>
      <c r="G315" s="42">
        <v>1000</v>
      </c>
    </row>
    <row r="316" spans="1:7" ht="38.25" hidden="1" outlineLevel="2">
      <c r="A316" s="49">
        <v>13</v>
      </c>
      <c r="B316" s="44" t="s">
        <v>23</v>
      </c>
      <c r="C316" s="41">
        <v>17100</v>
      </c>
      <c r="D316" s="41" t="str">
        <f t="shared" si="10"/>
        <v>17</v>
      </c>
      <c r="E316" s="45" t="s">
        <v>97</v>
      </c>
      <c r="F316" s="42">
        <v>9000</v>
      </c>
      <c r="G316" s="42">
        <v>9000</v>
      </c>
    </row>
    <row r="317" spans="1:7" ht="38.25" hidden="1" outlineLevel="2">
      <c r="A317" s="49">
        <v>13</v>
      </c>
      <c r="B317" s="44" t="s">
        <v>23</v>
      </c>
      <c r="C317" s="41">
        <v>17000</v>
      </c>
      <c r="D317" s="41" t="str">
        <f t="shared" si="10"/>
        <v>17</v>
      </c>
      <c r="E317" s="45" t="s">
        <v>29</v>
      </c>
      <c r="F317" s="46">
        <v>100</v>
      </c>
      <c r="G317" s="46">
        <v>100</v>
      </c>
    </row>
    <row r="318" spans="1:7" ht="38.25" hidden="1" outlineLevel="2">
      <c r="A318" s="49">
        <v>13</v>
      </c>
      <c r="B318" s="58" t="s">
        <v>23</v>
      </c>
      <c r="C318" s="56">
        <v>17100</v>
      </c>
      <c r="D318" s="41" t="str">
        <f t="shared" si="10"/>
        <v>17</v>
      </c>
      <c r="E318" s="45" t="s">
        <v>97</v>
      </c>
      <c r="F318" s="46">
        <v>100</v>
      </c>
      <c r="G318" s="46">
        <v>100</v>
      </c>
    </row>
    <row r="319" spans="1:7" ht="38.25" hidden="1" outlineLevel="2">
      <c r="A319" s="49">
        <v>13</v>
      </c>
      <c r="B319" s="44" t="s">
        <v>23</v>
      </c>
      <c r="C319" s="41">
        <v>17100</v>
      </c>
      <c r="D319" s="41" t="str">
        <f t="shared" si="10"/>
        <v>17</v>
      </c>
      <c r="E319" s="45" t="s">
        <v>97</v>
      </c>
      <c r="F319" s="46">
        <v>2398.1999999999998</v>
      </c>
      <c r="G319" s="46">
        <v>1199.0999999999999</v>
      </c>
    </row>
    <row r="320" spans="1:7" ht="38.25" hidden="1" outlineLevel="2">
      <c r="A320" s="49">
        <v>13</v>
      </c>
      <c r="B320" s="44" t="s">
        <v>23</v>
      </c>
      <c r="C320" s="41">
        <v>17100</v>
      </c>
      <c r="D320" s="41" t="str">
        <f t="shared" si="10"/>
        <v>17</v>
      </c>
      <c r="E320" s="45" t="s">
        <v>97</v>
      </c>
      <c r="F320" s="96">
        <v>800</v>
      </c>
      <c r="G320" s="96">
        <v>800</v>
      </c>
    </row>
    <row r="321" spans="1:7" ht="38.25" hidden="1" outlineLevel="2">
      <c r="A321" s="49">
        <v>13</v>
      </c>
      <c r="B321" s="44" t="s">
        <v>23</v>
      </c>
      <c r="C321" s="41">
        <v>17100</v>
      </c>
      <c r="D321" s="41" t="str">
        <f t="shared" si="10"/>
        <v>17</v>
      </c>
      <c r="E321" s="45" t="s">
        <v>30</v>
      </c>
      <c r="F321" s="96">
        <v>300</v>
      </c>
      <c r="G321" s="96">
        <v>200</v>
      </c>
    </row>
    <row r="322" spans="1:7" ht="38.25" hidden="1" outlineLevel="2">
      <c r="A322" s="49">
        <v>13</v>
      </c>
      <c r="B322" s="44" t="s">
        <v>23</v>
      </c>
      <c r="C322" s="41">
        <v>17100</v>
      </c>
      <c r="D322" s="41" t="str">
        <f t="shared" si="10"/>
        <v>17</v>
      </c>
      <c r="E322" s="45" t="s">
        <v>30</v>
      </c>
      <c r="F322" s="96">
        <v>154000</v>
      </c>
      <c r="G322" s="96">
        <v>200000</v>
      </c>
    </row>
    <row r="323" spans="1:7" ht="38.25" hidden="1" outlineLevel="2">
      <c r="A323" s="49">
        <v>13</v>
      </c>
      <c r="B323" s="44" t="s">
        <v>23</v>
      </c>
      <c r="C323" s="41">
        <v>17100</v>
      </c>
      <c r="D323" s="41" t="str">
        <f t="shared" si="10"/>
        <v>17</v>
      </c>
      <c r="E323" s="45" t="s">
        <v>30</v>
      </c>
      <c r="F323" s="96">
        <v>33000</v>
      </c>
      <c r="G323" s="96">
        <v>33000</v>
      </c>
    </row>
    <row r="324" spans="1:7" ht="38.25" hidden="1" outlineLevel="2">
      <c r="A324" s="49">
        <v>13</v>
      </c>
      <c r="B324" s="44" t="s">
        <v>23</v>
      </c>
      <c r="C324" s="41">
        <v>17100</v>
      </c>
      <c r="D324" s="41" t="str">
        <f t="shared" si="10"/>
        <v>17</v>
      </c>
      <c r="E324" s="45" t="s">
        <v>30</v>
      </c>
      <c r="F324" s="96">
        <v>9500</v>
      </c>
      <c r="G324" s="96">
        <v>9500</v>
      </c>
    </row>
    <row r="325" spans="1:7" ht="38.25" hidden="1" outlineLevel="2">
      <c r="A325" s="49">
        <v>13</v>
      </c>
      <c r="B325" s="44" t="s">
        <v>23</v>
      </c>
      <c r="C325" s="41">
        <v>17000</v>
      </c>
      <c r="D325" s="41" t="str">
        <f t="shared" si="10"/>
        <v>17</v>
      </c>
      <c r="E325" s="45" t="s">
        <v>29</v>
      </c>
      <c r="F325" s="96">
        <v>200</v>
      </c>
      <c r="G325" s="96">
        <v>200</v>
      </c>
    </row>
    <row r="326" spans="1:7" ht="38.25" hidden="1" outlineLevel="2">
      <c r="A326" s="49">
        <v>13</v>
      </c>
      <c r="B326" s="44" t="s">
        <v>23</v>
      </c>
      <c r="C326" s="41">
        <v>17100</v>
      </c>
      <c r="D326" s="41" t="str">
        <f t="shared" ref="D326:D357" si="11">MID(C326,1,2)</f>
        <v>17</v>
      </c>
      <c r="E326" s="45" t="s">
        <v>30</v>
      </c>
      <c r="F326" s="96">
        <v>400</v>
      </c>
      <c r="G326" s="96">
        <v>500</v>
      </c>
    </row>
    <row r="327" spans="1:7" ht="38.25" hidden="1" outlineLevel="2">
      <c r="A327" s="49">
        <v>13</v>
      </c>
      <c r="B327" s="44" t="s">
        <v>23</v>
      </c>
      <c r="C327" s="41">
        <v>17000</v>
      </c>
      <c r="D327" s="41" t="str">
        <f t="shared" si="11"/>
        <v>17</v>
      </c>
      <c r="E327" s="45" t="s">
        <v>29</v>
      </c>
      <c r="F327" s="96">
        <v>400</v>
      </c>
      <c r="G327" s="96">
        <v>400</v>
      </c>
    </row>
    <row r="328" spans="1:7" ht="38.25" hidden="1" outlineLevel="2">
      <c r="A328" s="49">
        <v>13</v>
      </c>
      <c r="B328" s="44" t="s">
        <v>23</v>
      </c>
      <c r="C328" s="41">
        <v>17100</v>
      </c>
      <c r="D328" s="41" t="str">
        <f t="shared" si="11"/>
        <v>17</v>
      </c>
      <c r="E328" s="45" t="s">
        <v>30</v>
      </c>
      <c r="F328" s="96">
        <v>17900</v>
      </c>
      <c r="G328" s="96">
        <v>24500</v>
      </c>
    </row>
    <row r="329" spans="1:7" ht="38.25" hidden="1" outlineLevel="2">
      <c r="A329" s="49">
        <v>13</v>
      </c>
      <c r="B329" s="44" t="s">
        <v>23</v>
      </c>
      <c r="C329" s="41">
        <v>17100</v>
      </c>
      <c r="D329" s="41" t="str">
        <f t="shared" si="11"/>
        <v>17</v>
      </c>
      <c r="E329" s="45" t="s">
        <v>30</v>
      </c>
      <c r="F329" s="96">
        <v>600</v>
      </c>
      <c r="G329" s="96">
        <v>600</v>
      </c>
    </row>
    <row r="330" spans="1:7" ht="38.25" hidden="1" outlineLevel="2">
      <c r="A330" s="49">
        <v>13</v>
      </c>
      <c r="B330" s="44" t="s">
        <v>23</v>
      </c>
      <c r="C330" s="41">
        <v>17100</v>
      </c>
      <c r="D330" s="41" t="str">
        <f t="shared" si="11"/>
        <v>17</v>
      </c>
      <c r="E330" s="45" t="s">
        <v>30</v>
      </c>
      <c r="F330" s="96">
        <v>4000</v>
      </c>
      <c r="G330" s="96">
        <v>3500</v>
      </c>
    </row>
    <row r="331" spans="1:7" ht="38.25" hidden="1" outlineLevel="2">
      <c r="A331" s="49">
        <v>13</v>
      </c>
      <c r="B331" s="44" t="s">
        <v>23</v>
      </c>
      <c r="C331" s="41">
        <v>17100</v>
      </c>
      <c r="D331" s="41" t="str">
        <f t="shared" si="11"/>
        <v>17</v>
      </c>
      <c r="E331" s="45" t="s">
        <v>97</v>
      </c>
      <c r="F331" s="96">
        <v>1900</v>
      </c>
      <c r="G331" s="96">
        <v>1500</v>
      </c>
    </row>
    <row r="332" spans="1:7" ht="38.25" hidden="1" outlineLevel="2">
      <c r="A332" s="49">
        <v>13</v>
      </c>
      <c r="B332" s="58" t="s">
        <v>23</v>
      </c>
      <c r="C332" s="41">
        <v>17000</v>
      </c>
      <c r="D332" s="41" t="str">
        <f t="shared" si="11"/>
        <v>17</v>
      </c>
      <c r="E332" s="44" t="s">
        <v>29</v>
      </c>
      <c r="F332" s="96">
        <v>900</v>
      </c>
      <c r="G332" s="96">
        <v>1300</v>
      </c>
    </row>
    <row r="333" spans="1:7" ht="38.25" hidden="1" outlineLevel="2">
      <c r="A333" s="49">
        <v>13</v>
      </c>
      <c r="B333" s="44" t="s">
        <v>23</v>
      </c>
      <c r="C333" s="41">
        <v>17100</v>
      </c>
      <c r="D333" s="41" t="str">
        <f t="shared" si="11"/>
        <v>17</v>
      </c>
      <c r="E333" s="45" t="s">
        <v>30</v>
      </c>
      <c r="F333" s="96">
        <v>1500</v>
      </c>
      <c r="G333" s="96">
        <v>2900</v>
      </c>
    </row>
    <row r="334" spans="1:7" ht="38.25" hidden="1" outlineLevel="2">
      <c r="A334" s="49">
        <v>13</v>
      </c>
      <c r="B334" s="44" t="s">
        <v>23</v>
      </c>
      <c r="C334" s="41">
        <v>17100</v>
      </c>
      <c r="D334" s="41" t="str">
        <f t="shared" si="11"/>
        <v>17</v>
      </c>
      <c r="E334" s="45" t="s">
        <v>30</v>
      </c>
      <c r="F334" s="96">
        <v>1300</v>
      </c>
      <c r="G334" s="96">
        <v>1300</v>
      </c>
    </row>
    <row r="335" spans="1:7" ht="38.25" hidden="1" outlineLevel="2">
      <c r="A335" s="49">
        <v>13</v>
      </c>
      <c r="B335" s="44" t="s">
        <v>23</v>
      </c>
      <c r="C335" s="41">
        <v>17100</v>
      </c>
      <c r="D335" s="41" t="str">
        <f t="shared" si="11"/>
        <v>17</v>
      </c>
      <c r="E335" s="45" t="s">
        <v>30</v>
      </c>
      <c r="F335" s="96">
        <v>700</v>
      </c>
      <c r="G335" s="96">
        <v>900</v>
      </c>
    </row>
    <row r="336" spans="1:7" ht="38.25" hidden="1" outlineLevel="2">
      <c r="A336" s="49">
        <v>13</v>
      </c>
      <c r="B336" s="44" t="s">
        <v>23</v>
      </c>
      <c r="C336" s="41">
        <v>17000</v>
      </c>
      <c r="D336" s="41" t="str">
        <f t="shared" si="11"/>
        <v>17</v>
      </c>
      <c r="E336" s="45" t="s">
        <v>29</v>
      </c>
      <c r="F336" s="96">
        <v>1700</v>
      </c>
      <c r="G336" s="96">
        <v>1900</v>
      </c>
    </row>
    <row r="337" spans="1:7" ht="38.25" hidden="1" outlineLevel="2">
      <c r="A337" s="49">
        <v>13</v>
      </c>
      <c r="B337" s="44" t="s">
        <v>23</v>
      </c>
      <c r="C337" s="41">
        <v>17100</v>
      </c>
      <c r="D337" s="41" t="str">
        <f t="shared" si="11"/>
        <v>17</v>
      </c>
      <c r="E337" s="45" t="s">
        <v>30</v>
      </c>
      <c r="F337" s="96">
        <v>1300</v>
      </c>
      <c r="G337" s="96">
        <v>1400</v>
      </c>
    </row>
    <row r="338" spans="1:7" ht="38.25" hidden="1" outlineLevel="2">
      <c r="A338" s="49">
        <v>13</v>
      </c>
      <c r="B338" s="44" t="s">
        <v>23</v>
      </c>
      <c r="C338" s="41">
        <v>17100</v>
      </c>
      <c r="D338" s="41" t="str">
        <f t="shared" si="11"/>
        <v>17</v>
      </c>
      <c r="E338" s="45" t="s">
        <v>30</v>
      </c>
      <c r="F338" s="96">
        <v>8500</v>
      </c>
      <c r="G338" s="96">
        <v>6400</v>
      </c>
    </row>
    <row r="339" spans="1:7" ht="38.25" hidden="1" outlineLevel="2">
      <c r="A339" s="49">
        <v>13</v>
      </c>
      <c r="B339" s="44" t="s">
        <v>23</v>
      </c>
      <c r="C339" s="41">
        <v>17000</v>
      </c>
      <c r="D339" s="41" t="str">
        <f t="shared" si="11"/>
        <v>17</v>
      </c>
      <c r="E339" s="44" t="s">
        <v>29</v>
      </c>
      <c r="F339" s="96">
        <v>3000</v>
      </c>
      <c r="G339" s="96">
        <v>5000</v>
      </c>
    </row>
    <row r="340" spans="1:7" ht="38.25" hidden="1" outlineLevel="2">
      <c r="A340" s="49">
        <v>13</v>
      </c>
      <c r="B340" s="44" t="s">
        <v>23</v>
      </c>
      <c r="C340" s="41">
        <v>17100</v>
      </c>
      <c r="D340" s="41" t="str">
        <f t="shared" si="11"/>
        <v>17</v>
      </c>
      <c r="E340" s="44" t="s">
        <v>30</v>
      </c>
      <c r="F340" s="96">
        <v>3100</v>
      </c>
      <c r="G340" s="96">
        <v>3200</v>
      </c>
    </row>
    <row r="341" spans="1:7" ht="38.25" hidden="1" outlineLevel="2">
      <c r="A341" s="49">
        <v>13</v>
      </c>
      <c r="B341" s="44" t="s">
        <v>23</v>
      </c>
      <c r="C341" s="41">
        <v>17000</v>
      </c>
      <c r="D341" s="41" t="str">
        <f t="shared" si="11"/>
        <v>17</v>
      </c>
      <c r="E341" s="45" t="s">
        <v>29</v>
      </c>
      <c r="F341" s="96">
        <v>15600</v>
      </c>
      <c r="G341" s="96">
        <v>15000</v>
      </c>
    </row>
    <row r="342" spans="1:7" ht="38.25" hidden="1" outlineLevel="2">
      <c r="A342" s="49">
        <v>13</v>
      </c>
      <c r="B342" s="58" t="s">
        <v>23</v>
      </c>
      <c r="C342" s="41">
        <v>17000</v>
      </c>
      <c r="D342" s="41" t="str">
        <f t="shared" si="11"/>
        <v>17</v>
      </c>
      <c r="E342" s="44" t="s">
        <v>29</v>
      </c>
      <c r="F342" s="96">
        <v>10100</v>
      </c>
      <c r="G342" s="96">
        <v>10000</v>
      </c>
    </row>
    <row r="343" spans="1:7" ht="38.25" hidden="1" outlineLevel="2">
      <c r="A343" s="49">
        <v>13</v>
      </c>
      <c r="B343" s="44" t="s">
        <v>23</v>
      </c>
      <c r="C343" s="41">
        <v>17100</v>
      </c>
      <c r="D343" s="41" t="str">
        <f t="shared" si="11"/>
        <v>17</v>
      </c>
      <c r="E343" s="97" t="s">
        <v>30</v>
      </c>
      <c r="F343" s="96">
        <v>26200</v>
      </c>
      <c r="G343" s="96">
        <v>31000</v>
      </c>
    </row>
    <row r="344" spans="1:7" ht="38.25" hidden="1" outlineLevel="2">
      <c r="A344" s="49">
        <v>13</v>
      </c>
      <c r="B344" s="44" t="s">
        <v>23</v>
      </c>
      <c r="C344" s="41">
        <v>17100</v>
      </c>
      <c r="D344" s="41" t="str">
        <f t="shared" si="11"/>
        <v>17</v>
      </c>
      <c r="E344" s="97" t="s">
        <v>30</v>
      </c>
      <c r="F344" s="96">
        <v>112700</v>
      </c>
      <c r="G344" s="96">
        <v>150000</v>
      </c>
    </row>
    <row r="345" spans="1:7" ht="38.25" hidden="1" outlineLevel="2">
      <c r="A345" s="49">
        <v>13</v>
      </c>
      <c r="B345" s="44" t="s">
        <v>23</v>
      </c>
      <c r="C345" s="41">
        <v>17100</v>
      </c>
      <c r="D345" s="41" t="str">
        <f t="shared" si="11"/>
        <v>17</v>
      </c>
      <c r="E345" s="97" t="s">
        <v>30</v>
      </c>
      <c r="F345" s="96">
        <v>520000</v>
      </c>
      <c r="G345" s="96">
        <v>561200</v>
      </c>
    </row>
    <row r="346" spans="1:7" ht="38.25" hidden="1" outlineLevel="2">
      <c r="A346" s="49">
        <v>13</v>
      </c>
      <c r="B346" s="44" t="s">
        <v>23</v>
      </c>
      <c r="C346" s="41">
        <v>17000</v>
      </c>
      <c r="D346" s="41" t="str">
        <f t="shared" si="11"/>
        <v>17</v>
      </c>
      <c r="E346" s="45" t="s">
        <v>29</v>
      </c>
      <c r="F346" s="96">
        <v>200</v>
      </c>
      <c r="G346" s="96">
        <v>500</v>
      </c>
    </row>
    <row r="347" spans="1:7" ht="38.25" hidden="1" outlineLevel="2">
      <c r="A347" s="49">
        <v>13</v>
      </c>
      <c r="B347" s="44" t="s">
        <v>23</v>
      </c>
      <c r="C347" s="41">
        <v>17000</v>
      </c>
      <c r="D347" s="41" t="str">
        <f t="shared" si="11"/>
        <v>17</v>
      </c>
      <c r="E347" s="45" t="s">
        <v>29</v>
      </c>
      <c r="F347" s="96">
        <v>200</v>
      </c>
      <c r="G347" s="96">
        <v>100</v>
      </c>
    </row>
    <row r="348" spans="1:7" ht="38.25" hidden="1" outlineLevel="2">
      <c r="A348" s="49">
        <v>13</v>
      </c>
      <c r="B348" s="44" t="s">
        <v>23</v>
      </c>
      <c r="C348" s="41">
        <v>17100</v>
      </c>
      <c r="D348" s="41" t="str">
        <f t="shared" si="11"/>
        <v>17</v>
      </c>
      <c r="E348" s="97" t="s">
        <v>30</v>
      </c>
      <c r="F348" s="96">
        <v>200</v>
      </c>
      <c r="G348" s="96">
        <v>100</v>
      </c>
    </row>
    <row r="349" spans="1:7" ht="38.25" hidden="1" outlineLevel="2">
      <c r="A349" s="49">
        <v>13</v>
      </c>
      <c r="B349" s="44" t="s">
        <v>23</v>
      </c>
      <c r="C349" s="41">
        <v>17000</v>
      </c>
      <c r="D349" s="41" t="str">
        <f t="shared" si="11"/>
        <v>17</v>
      </c>
      <c r="E349" s="45" t="s">
        <v>29</v>
      </c>
      <c r="F349" s="96">
        <v>200</v>
      </c>
      <c r="G349" s="96">
        <v>400</v>
      </c>
    </row>
    <row r="350" spans="1:7" ht="38.25" hidden="1" outlineLevel="2">
      <c r="A350" s="49">
        <v>13</v>
      </c>
      <c r="B350" s="44" t="s">
        <v>23</v>
      </c>
      <c r="C350" s="41">
        <v>17100</v>
      </c>
      <c r="D350" s="41" t="str">
        <f t="shared" si="11"/>
        <v>17</v>
      </c>
      <c r="E350" s="97" t="s">
        <v>30</v>
      </c>
      <c r="F350" s="96">
        <v>100</v>
      </c>
      <c r="G350" s="96">
        <v>100</v>
      </c>
    </row>
    <row r="351" spans="1:7" ht="38.25" hidden="1" outlineLevel="2">
      <c r="A351" s="49">
        <v>13</v>
      </c>
      <c r="B351" s="44" t="s">
        <v>23</v>
      </c>
      <c r="C351" s="41">
        <v>17100</v>
      </c>
      <c r="D351" s="41" t="str">
        <f t="shared" si="11"/>
        <v>17</v>
      </c>
      <c r="E351" s="97" t="s">
        <v>30</v>
      </c>
      <c r="F351" s="96"/>
      <c r="G351" s="96">
        <v>384993.46</v>
      </c>
    </row>
    <row r="352" spans="1:7" outlineLevel="1" collapsed="1">
      <c r="A352" s="49"/>
      <c r="B352" s="44"/>
      <c r="C352" s="41"/>
      <c r="D352" s="40" t="s">
        <v>271</v>
      </c>
      <c r="E352" s="97"/>
      <c r="F352" s="96">
        <f>SUBTOTAL(9,F294:F351)</f>
        <v>2614834.8890027599</v>
      </c>
      <c r="G352" s="96">
        <f>SUBTOTAL(9,G294:G351)</f>
        <v>3272754.29</v>
      </c>
    </row>
    <row r="353" spans="1:7" ht="25.5" hidden="1" outlineLevel="2">
      <c r="A353" s="49">
        <v>20</v>
      </c>
      <c r="B353" s="44" t="s">
        <v>31</v>
      </c>
      <c r="C353" s="41">
        <v>23101</v>
      </c>
      <c r="D353" s="41" t="str">
        <f t="shared" ref="D353:D384" si="12">MID(C353,1,2)</f>
        <v>23</v>
      </c>
      <c r="E353" s="45" t="s">
        <v>32</v>
      </c>
      <c r="F353" s="46">
        <v>95016.69</v>
      </c>
      <c r="G353" s="50">
        <v>112515.29</v>
      </c>
    </row>
    <row r="354" spans="1:7" ht="38.25" hidden="1" outlineLevel="2">
      <c r="A354" s="49" t="s">
        <v>33</v>
      </c>
      <c r="B354" s="44" t="s">
        <v>31</v>
      </c>
      <c r="C354" s="41">
        <v>23102</v>
      </c>
      <c r="D354" s="41" t="str">
        <f t="shared" si="12"/>
        <v>23</v>
      </c>
      <c r="E354" s="45" t="s">
        <v>34</v>
      </c>
      <c r="F354" s="46"/>
      <c r="G354" s="50">
        <v>23046.84</v>
      </c>
    </row>
    <row r="355" spans="1:7" ht="25.5" hidden="1" outlineLevel="2">
      <c r="A355" s="49">
        <v>20</v>
      </c>
      <c r="B355" s="44" t="s">
        <v>31</v>
      </c>
      <c r="C355" s="41">
        <v>23101</v>
      </c>
      <c r="D355" s="41" t="str">
        <f t="shared" si="12"/>
        <v>23</v>
      </c>
      <c r="E355" s="45" t="s">
        <v>32</v>
      </c>
      <c r="F355" s="42">
        <v>42894.14</v>
      </c>
      <c r="G355" s="47">
        <v>52329.32</v>
      </c>
    </row>
    <row r="356" spans="1:7" ht="38.25" hidden="1" outlineLevel="2">
      <c r="A356" s="43" t="s">
        <v>33</v>
      </c>
      <c r="B356" s="45" t="s">
        <v>31</v>
      </c>
      <c r="C356" s="40">
        <v>23102</v>
      </c>
      <c r="D356" s="41" t="str">
        <f t="shared" si="12"/>
        <v>23</v>
      </c>
      <c r="E356" s="45" t="s">
        <v>34</v>
      </c>
      <c r="F356" s="46"/>
      <c r="G356" s="57">
        <v>10208</v>
      </c>
    </row>
    <row r="357" spans="1:7" ht="25.5" hidden="1" outlineLevel="2">
      <c r="A357" s="49">
        <v>20</v>
      </c>
      <c r="B357" s="44" t="s">
        <v>31</v>
      </c>
      <c r="C357" s="41">
        <v>23101</v>
      </c>
      <c r="D357" s="41" t="str">
        <f t="shared" si="12"/>
        <v>23</v>
      </c>
      <c r="E357" s="45" t="s">
        <v>32</v>
      </c>
      <c r="F357" s="42">
        <v>81527.28</v>
      </c>
      <c r="G357" s="47">
        <v>100166.09</v>
      </c>
    </row>
    <row r="358" spans="1:7" ht="38.25" hidden="1" outlineLevel="2">
      <c r="A358" s="43" t="s">
        <v>33</v>
      </c>
      <c r="B358" s="45" t="s">
        <v>31</v>
      </c>
      <c r="C358" s="40">
        <v>23102</v>
      </c>
      <c r="D358" s="41" t="str">
        <f t="shared" si="12"/>
        <v>23</v>
      </c>
      <c r="E358" s="45" t="s">
        <v>34</v>
      </c>
      <c r="F358" s="46"/>
      <c r="G358" s="57">
        <v>14330.6</v>
      </c>
    </row>
    <row r="359" spans="1:7" ht="25.5" hidden="1" outlineLevel="2">
      <c r="A359" s="49">
        <v>20</v>
      </c>
      <c r="B359" s="44" t="s">
        <v>31</v>
      </c>
      <c r="C359" s="41">
        <v>23101</v>
      </c>
      <c r="D359" s="41" t="str">
        <f t="shared" si="12"/>
        <v>23</v>
      </c>
      <c r="E359" s="45" t="s">
        <v>32</v>
      </c>
      <c r="F359" s="42">
        <v>8471.83</v>
      </c>
      <c r="G359" s="47"/>
    </row>
    <row r="360" spans="1:7" ht="38.25" hidden="1" outlineLevel="2">
      <c r="A360" s="43" t="s">
        <v>33</v>
      </c>
      <c r="B360" s="45" t="s">
        <v>31</v>
      </c>
      <c r="C360" s="41">
        <v>23102</v>
      </c>
      <c r="D360" s="41" t="str">
        <f t="shared" si="12"/>
        <v>23</v>
      </c>
      <c r="E360" s="45" t="s">
        <v>34</v>
      </c>
      <c r="F360" s="46"/>
      <c r="G360" s="57">
        <v>3693.2</v>
      </c>
    </row>
    <row r="361" spans="1:7" ht="25.5" hidden="1" outlineLevel="2">
      <c r="A361" s="49">
        <v>20</v>
      </c>
      <c r="B361" s="44" t="s">
        <v>31</v>
      </c>
      <c r="C361" s="41">
        <v>23101</v>
      </c>
      <c r="D361" s="41" t="str">
        <f t="shared" si="12"/>
        <v>23</v>
      </c>
      <c r="E361" s="45" t="s">
        <v>32</v>
      </c>
      <c r="F361" s="42">
        <v>572312.69999999995</v>
      </c>
      <c r="G361" s="62">
        <v>605251.99</v>
      </c>
    </row>
    <row r="362" spans="1:7" ht="25.5" hidden="1" outlineLevel="2">
      <c r="A362" s="49">
        <v>20</v>
      </c>
      <c r="B362" s="44" t="s">
        <v>31</v>
      </c>
      <c r="C362" s="41">
        <v>23102</v>
      </c>
      <c r="D362" s="41" t="str">
        <f t="shared" si="12"/>
        <v>23</v>
      </c>
      <c r="E362" s="45" t="s">
        <v>76</v>
      </c>
      <c r="F362" s="46">
        <v>118703.11</v>
      </c>
      <c r="G362" s="62">
        <v>76551.87</v>
      </c>
    </row>
    <row r="363" spans="1:7" ht="25.5" hidden="1" outlineLevel="2">
      <c r="A363" s="49">
        <v>20</v>
      </c>
      <c r="B363" s="44" t="s">
        <v>31</v>
      </c>
      <c r="C363" s="41">
        <v>23111</v>
      </c>
      <c r="D363" s="41" t="str">
        <f t="shared" si="12"/>
        <v>23</v>
      </c>
      <c r="E363" s="45" t="s">
        <v>77</v>
      </c>
      <c r="F363" s="42">
        <v>43126.92</v>
      </c>
      <c r="G363" s="62">
        <v>48550.73</v>
      </c>
    </row>
    <row r="364" spans="1:7" ht="25.5" hidden="1" outlineLevel="2">
      <c r="A364" s="49">
        <v>20</v>
      </c>
      <c r="B364" s="44" t="s">
        <v>31</v>
      </c>
      <c r="C364" s="41">
        <v>23116</v>
      </c>
      <c r="D364" s="41" t="str">
        <f t="shared" si="12"/>
        <v>23</v>
      </c>
      <c r="E364" s="45" t="s">
        <v>78</v>
      </c>
      <c r="F364" s="42">
        <v>56136.76</v>
      </c>
      <c r="G364" s="62">
        <v>73335.17</v>
      </c>
    </row>
    <row r="365" spans="1:7" ht="38.25" hidden="1" outlineLevel="2">
      <c r="A365" s="49">
        <v>20</v>
      </c>
      <c r="B365" s="44" t="s">
        <v>31</v>
      </c>
      <c r="C365" s="41">
        <v>23117</v>
      </c>
      <c r="D365" s="41" t="str">
        <f t="shared" si="12"/>
        <v>23</v>
      </c>
      <c r="E365" s="45" t="s">
        <v>79</v>
      </c>
      <c r="F365" s="42">
        <v>38857.78</v>
      </c>
      <c r="G365" s="62">
        <v>39843.629999999997</v>
      </c>
    </row>
    <row r="366" spans="1:7" ht="25.5" hidden="1" outlineLevel="2">
      <c r="A366" s="49">
        <v>20</v>
      </c>
      <c r="B366" s="44" t="s">
        <v>31</v>
      </c>
      <c r="C366" s="41">
        <v>23101</v>
      </c>
      <c r="D366" s="41" t="str">
        <f t="shared" si="12"/>
        <v>23</v>
      </c>
      <c r="E366" s="45" t="s">
        <v>32</v>
      </c>
      <c r="F366" s="42">
        <v>21500</v>
      </c>
      <c r="G366" s="42">
        <v>21500</v>
      </c>
    </row>
    <row r="367" spans="1:7" ht="25.5" hidden="1" outlineLevel="2">
      <c r="A367" s="49">
        <v>20</v>
      </c>
      <c r="B367" s="58" t="s">
        <v>31</v>
      </c>
      <c r="C367" s="56">
        <v>23101</v>
      </c>
      <c r="D367" s="41" t="str">
        <f t="shared" si="12"/>
        <v>23</v>
      </c>
      <c r="E367" s="55" t="s">
        <v>32</v>
      </c>
      <c r="F367" s="42">
        <v>1721.92</v>
      </c>
      <c r="G367" s="57">
        <v>1037.76</v>
      </c>
    </row>
    <row r="368" spans="1:7" ht="25.5" hidden="1" outlineLevel="2">
      <c r="A368" s="49">
        <v>20</v>
      </c>
      <c r="B368" s="58" t="s">
        <v>31</v>
      </c>
      <c r="C368" s="56">
        <v>23102</v>
      </c>
      <c r="D368" s="41" t="str">
        <f t="shared" si="12"/>
        <v>23</v>
      </c>
      <c r="E368" s="55" t="s">
        <v>76</v>
      </c>
      <c r="F368" s="42">
        <v>711.35</v>
      </c>
      <c r="G368" s="60">
        <v>151.88999999999999</v>
      </c>
    </row>
    <row r="369" spans="1:7" ht="25.5" hidden="1" outlineLevel="2">
      <c r="A369" s="49">
        <v>20</v>
      </c>
      <c r="B369" s="44" t="s">
        <v>31</v>
      </c>
      <c r="C369" s="41">
        <v>23102</v>
      </c>
      <c r="D369" s="41" t="str">
        <f t="shared" si="12"/>
        <v>23</v>
      </c>
      <c r="E369" s="45" t="s">
        <v>76</v>
      </c>
      <c r="F369" s="42">
        <v>3550.42</v>
      </c>
      <c r="G369" s="75"/>
    </row>
    <row r="370" spans="1:7" ht="25.5" hidden="1" outlineLevel="2">
      <c r="A370" s="49">
        <v>20</v>
      </c>
      <c r="B370" s="44" t="s">
        <v>31</v>
      </c>
      <c r="C370" s="41">
        <v>23101</v>
      </c>
      <c r="D370" s="41" t="str">
        <f t="shared" si="12"/>
        <v>23</v>
      </c>
      <c r="E370" s="45" t="s">
        <v>32</v>
      </c>
      <c r="F370" s="42">
        <v>282040.93</v>
      </c>
      <c r="G370" s="71">
        <v>306944.39</v>
      </c>
    </row>
    <row r="371" spans="1:7" ht="25.5" hidden="1" outlineLevel="2">
      <c r="A371" s="49">
        <v>20</v>
      </c>
      <c r="B371" s="44" t="s">
        <v>31</v>
      </c>
      <c r="C371" s="41">
        <v>23102</v>
      </c>
      <c r="D371" s="41" t="str">
        <f t="shared" si="12"/>
        <v>23</v>
      </c>
      <c r="E371" s="45" t="s">
        <v>76</v>
      </c>
      <c r="F371" s="42">
        <v>39396.22</v>
      </c>
      <c r="G371" s="71">
        <v>42120.639999999999</v>
      </c>
    </row>
    <row r="372" spans="1:7" ht="25.5" hidden="1" outlineLevel="2">
      <c r="A372" s="49">
        <v>20</v>
      </c>
      <c r="B372" s="44" t="s">
        <v>31</v>
      </c>
      <c r="C372" s="41">
        <v>23111</v>
      </c>
      <c r="D372" s="41" t="str">
        <f t="shared" si="12"/>
        <v>23</v>
      </c>
      <c r="E372" s="45" t="s">
        <v>77</v>
      </c>
      <c r="F372" s="42">
        <v>13791.99</v>
      </c>
      <c r="G372" s="71">
        <v>15609.06</v>
      </c>
    </row>
    <row r="373" spans="1:7" ht="25.5" hidden="1" outlineLevel="2">
      <c r="A373" s="49">
        <v>20</v>
      </c>
      <c r="B373" s="44" t="s">
        <v>31</v>
      </c>
      <c r="C373" s="41">
        <v>23116</v>
      </c>
      <c r="D373" s="41" t="str">
        <f t="shared" si="12"/>
        <v>23</v>
      </c>
      <c r="E373" s="45" t="s">
        <v>78</v>
      </c>
      <c r="F373" s="42">
        <v>18016.060000000001</v>
      </c>
      <c r="G373" s="71">
        <v>23644.23</v>
      </c>
    </row>
    <row r="374" spans="1:7" ht="38.25" hidden="1" outlineLevel="2">
      <c r="A374" s="49">
        <v>20</v>
      </c>
      <c r="B374" s="44" t="s">
        <v>31</v>
      </c>
      <c r="C374" s="41">
        <v>23117</v>
      </c>
      <c r="D374" s="41" t="str">
        <f t="shared" si="12"/>
        <v>23</v>
      </c>
      <c r="E374" s="45" t="s">
        <v>79</v>
      </c>
      <c r="F374" s="42">
        <v>12485</v>
      </c>
      <c r="G374" s="71">
        <v>16652.650000000001</v>
      </c>
    </row>
    <row r="375" spans="1:7" ht="25.5" hidden="1" outlineLevel="2">
      <c r="A375" s="49">
        <v>20</v>
      </c>
      <c r="B375" s="44" t="s">
        <v>31</v>
      </c>
      <c r="C375" s="41">
        <v>23101</v>
      </c>
      <c r="D375" s="41" t="str">
        <f t="shared" si="12"/>
        <v>23</v>
      </c>
      <c r="E375" s="45" t="s">
        <v>32</v>
      </c>
      <c r="F375" s="46">
        <v>100</v>
      </c>
      <c r="G375" s="46">
        <v>100</v>
      </c>
    </row>
    <row r="376" spans="1:7" ht="25.5" hidden="1" outlineLevel="2">
      <c r="A376" s="49">
        <v>20</v>
      </c>
      <c r="B376" s="44" t="s">
        <v>31</v>
      </c>
      <c r="C376" s="41">
        <v>23102</v>
      </c>
      <c r="D376" s="41" t="str">
        <f t="shared" si="12"/>
        <v>23</v>
      </c>
      <c r="E376" s="45" t="s">
        <v>76</v>
      </c>
      <c r="F376" s="46">
        <v>100</v>
      </c>
      <c r="G376" s="46">
        <v>100</v>
      </c>
    </row>
    <row r="377" spans="1:7" ht="25.5" hidden="1" outlineLevel="2">
      <c r="A377" s="49">
        <v>20</v>
      </c>
      <c r="B377" s="44" t="s">
        <v>31</v>
      </c>
      <c r="C377" s="41">
        <v>23111</v>
      </c>
      <c r="D377" s="41" t="str">
        <f t="shared" si="12"/>
        <v>23</v>
      </c>
      <c r="E377" s="45" t="s">
        <v>77</v>
      </c>
      <c r="F377" s="46">
        <v>100</v>
      </c>
      <c r="G377" s="46">
        <v>100</v>
      </c>
    </row>
    <row r="378" spans="1:7" ht="25.5" hidden="1" outlineLevel="2">
      <c r="A378" s="49">
        <v>20</v>
      </c>
      <c r="B378" s="44" t="s">
        <v>31</v>
      </c>
      <c r="C378" s="41">
        <v>23116</v>
      </c>
      <c r="D378" s="41" t="str">
        <f t="shared" si="12"/>
        <v>23</v>
      </c>
      <c r="E378" s="45" t="s">
        <v>78</v>
      </c>
      <c r="F378" s="46">
        <v>100</v>
      </c>
      <c r="G378" s="46">
        <v>100</v>
      </c>
    </row>
    <row r="379" spans="1:7" ht="38.25" hidden="1" outlineLevel="2">
      <c r="A379" s="49">
        <v>20</v>
      </c>
      <c r="B379" s="44" t="s">
        <v>31</v>
      </c>
      <c r="C379" s="41">
        <v>23117</v>
      </c>
      <c r="D379" s="41" t="str">
        <f t="shared" si="12"/>
        <v>23</v>
      </c>
      <c r="E379" s="45" t="s">
        <v>79</v>
      </c>
      <c r="F379" s="46">
        <v>100</v>
      </c>
      <c r="G379" s="46">
        <v>100</v>
      </c>
    </row>
    <row r="380" spans="1:7" ht="25.5" hidden="1" outlineLevel="2">
      <c r="A380" s="49">
        <v>20</v>
      </c>
      <c r="B380" s="44" t="s">
        <v>31</v>
      </c>
      <c r="C380" s="41">
        <v>23101</v>
      </c>
      <c r="D380" s="41" t="str">
        <f t="shared" si="12"/>
        <v>23</v>
      </c>
      <c r="E380" s="45" t="s">
        <v>32</v>
      </c>
      <c r="F380" s="46">
        <v>100</v>
      </c>
      <c r="G380" s="46">
        <v>100</v>
      </c>
    </row>
    <row r="381" spans="1:7" ht="25.5" hidden="1" outlineLevel="2">
      <c r="A381" s="49">
        <v>20</v>
      </c>
      <c r="B381" s="44" t="s">
        <v>31</v>
      </c>
      <c r="C381" s="41">
        <v>23102</v>
      </c>
      <c r="D381" s="41" t="str">
        <f t="shared" si="12"/>
        <v>23</v>
      </c>
      <c r="E381" s="45" t="s">
        <v>76</v>
      </c>
      <c r="F381" s="46">
        <v>100</v>
      </c>
      <c r="G381" s="46">
        <v>100</v>
      </c>
    </row>
    <row r="382" spans="1:7" ht="25.5" hidden="1" outlineLevel="2">
      <c r="A382" s="49">
        <v>20</v>
      </c>
      <c r="B382" s="44" t="s">
        <v>31</v>
      </c>
      <c r="C382" s="41">
        <v>23111</v>
      </c>
      <c r="D382" s="41" t="str">
        <f t="shared" si="12"/>
        <v>23</v>
      </c>
      <c r="E382" s="45" t="s">
        <v>77</v>
      </c>
      <c r="F382" s="46">
        <v>100</v>
      </c>
      <c r="G382" s="46">
        <v>100</v>
      </c>
    </row>
    <row r="383" spans="1:7" ht="25.5" hidden="1" outlineLevel="2">
      <c r="A383" s="49">
        <v>20</v>
      </c>
      <c r="B383" s="44" t="s">
        <v>31</v>
      </c>
      <c r="C383" s="41">
        <v>23116</v>
      </c>
      <c r="D383" s="41" t="str">
        <f t="shared" si="12"/>
        <v>23</v>
      </c>
      <c r="E383" s="45" t="s">
        <v>78</v>
      </c>
      <c r="F383" s="46">
        <v>100</v>
      </c>
      <c r="G383" s="46">
        <v>100</v>
      </c>
    </row>
    <row r="384" spans="1:7" ht="38.25" hidden="1" outlineLevel="2">
      <c r="A384" s="49">
        <v>20</v>
      </c>
      <c r="B384" s="44" t="s">
        <v>31</v>
      </c>
      <c r="C384" s="41">
        <v>23117</v>
      </c>
      <c r="D384" s="41" t="str">
        <f t="shared" si="12"/>
        <v>23</v>
      </c>
      <c r="E384" s="45" t="s">
        <v>79</v>
      </c>
      <c r="F384" s="46">
        <v>100</v>
      </c>
      <c r="G384" s="46">
        <v>100</v>
      </c>
    </row>
    <row r="385" spans="1:7" ht="25.5" hidden="1" outlineLevel="2">
      <c r="A385" s="49">
        <v>20</v>
      </c>
      <c r="B385" s="44" t="s">
        <v>31</v>
      </c>
      <c r="C385" s="41">
        <v>23101</v>
      </c>
      <c r="D385" s="41" t="str">
        <f t="shared" ref="D385:D416" si="13">MID(C385,1,2)</f>
        <v>23</v>
      </c>
      <c r="E385" s="45" t="s">
        <v>32</v>
      </c>
      <c r="F385" s="42">
        <v>3900</v>
      </c>
      <c r="G385" s="42">
        <v>3900</v>
      </c>
    </row>
    <row r="386" spans="1:7" ht="25.5" hidden="1" outlineLevel="2">
      <c r="A386" s="49">
        <v>20</v>
      </c>
      <c r="B386" s="44" t="s">
        <v>31</v>
      </c>
      <c r="C386" s="41">
        <v>23102</v>
      </c>
      <c r="D386" s="41" t="str">
        <f t="shared" si="13"/>
        <v>23</v>
      </c>
      <c r="E386" s="45" t="s">
        <v>76</v>
      </c>
      <c r="F386" s="42">
        <v>700</v>
      </c>
      <c r="G386" s="42">
        <v>700</v>
      </c>
    </row>
    <row r="387" spans="1:7" ht="25.5" hidden="1" outlineLevel="2">
      <c r="A387" s="49">
        <v>20</v>
      </c>
      <c r="B387" s="44" t="s">
        <v>31</v>
      </c>
      <c r="C387" s="41">
        <v>23111</v>
      </c>
      <c r="D387" s="41" t="str">
        <f t="shared" si="13"/>
        <v>23</v>
      </c>
      <c r="E387" s="45" t="s">
        <v>77</v>
      </c>
      <c r="F387" s="42">
        <v>200</v>
      </c>
      <c r="G387" s="42">
        <v>200</v>
      </c>
    </row>
    <row r="388" spans="1:7" ht="25.5" hidden="1" outlineLevel="2">
      <c r="A388" s="49">
        <v>20</v>
      </c>
      <c r="B388" s="44" t="s">
        <v>31</v>
      </c>
      <c r="C388" s="41">
        <v>23116</v>
      </c>
      <c r="D388" s="41" t="str">
        <f t="shared" si="13"/>
        <v>23</v>
      </c>
      <c r="E388" s="45" t="s">
        <v>78</v>
      </c>
      <c r="F388" s="42">
        <v>700</v>
      </c>
      <c r="G388" s="42">
        <v>700</v>
      </c>
    </row>
    <row r="389" spans="1:7" ht="38.25" hidden="1" outlineLevel="2">
      <c r="A389" s="49">
        <v>20</v>
      </c>
      <c r="B389" s="44" t="s">
        <v>31</v>
      </c>
      <c r="C389" s="41">
        <v>23117</v>
      </c>
      <c r="D389" s="41" t="str">
        <f t="shared" si="13"/>
        <v>23</v>
      </c>
      <c r="E389" s="45" t="s">
        <v>79</v>
      </c>
      <c r="F389" s="42">
        <v>400</v>
      </c>
      <c r="G389" s="42">
        <v>400</v>
      </c>
    </row>
    <row r="390" spans="1:7" ht="25.5" hidden="1" outlineLevel="2">
      <c r="A390" s="49">
        <v>20</v>
      </c>
      <c r="B390" s="58" t="s">
        <v>31</v>
      </c>
      <c r="C390" s="56">
        <v>23101</v>
      </c>
      <c r="D390" s="41" t="str">
        <f t="shared" si="13"/>
        <v>23</v>
      </c>
      <c r="E390" s="45" t="s">
        <v>32</v>
      </c>
      <c r="F390" s="46">
        <v>100</v>
      </c>
      <c r="G390" s="46">
        <v>100</v>
      </c>
    </row>
    <row r="391" spans="1:7" ht="25.5" hidden="1" outlineLevel="2">
      <c r="A391" s="49">
        <v>20</v>
      </c>
      <c r="B391" s="44" t="s">
        <v>31</v>
      </c>
      <c r="C391" s="41">
        <v>23102</v>
      </c>
      <c r="D391" s="41" t="str">
        <f t="shared" si="13"/>
        <v>23</v>
      </c>
      <c r="E391" s="45" t="s">
        <v>76</v>
      </c>
      <c r="F391" s="46">
        <v>100</v>
      </c>
      <c r="G391" s="46">
        <v>100</v>
      </c>
    </row>
    <row r="392" spans="1:7" ht="25.5" hidden="1" outlineLevel="2">
      <c r="A392" s="49">
        <v>20</v>
      </c>
      <c r="B392" s="44" t="s">
        <v>31</v>
      </c>
      <c r="C392" s="41">
        <v>23111</v>
      </c>
      <c r="D392" s="41" t="str">
        <f t="shared" si="13"/>
        <v>23</v>
      </c>
      <c r="E392" s="45" t="s">
        <v>77</v>
      </c>
      <c r="F392" s="46">
        <v>100</v>
      </c>
      <c r="G392" s="46">
        <v>100</v>
      </c>
    </row>
    <row r="393" spans="1:7" ht="25.5" hidden="1" outlineLevel="2">
      <c r="A393" s="49">
        <v>20</v>
      </c>
      <c r="B393" s="44" t="s">
        <v>31</v>
      </c>
      <c r="C393" s="41">
        <v>23116</v>
      </c>
      <c r="D393" s="41" t="str">
        <f t="shared" si="13"/>
        <v>23</v>
      </c>
      <c r="E393" s="45" t="s">
        <v>78</v>
      </c>
      <c r="F393" s="46">
        <v>100</v>
      </c>
      <c r="G393" s="46">
        <v>100</v>
      </c>
    </row>
    <row r="394" spans="1:7" ht="38.25" hidden="1" outlineLevel="2">
      <c r="A394" s="49">
        <v>20</v>
      </c>
      <c r="B394" s="44" t="s">
        <v>31</v>
      </c>
      <c r="C394" s="41">
        <v>23117</v>
      </c>
      <c r="D394" s="41" t="str">
        <f t="shared" si="13"/>
        <v>23</v>
      </c>
      <c r="E394" s="45" t="s">
        <v>79</v>
      </c>
      <c r="F394" s="46">
        <v>100</v>
      </c>
      <c r="G394" s="46">
        <v>100</v>
      </c>
    </row>
    <row r="395" spans="1:7" ht="25.5" hidden="1" outlineLevel="2">
      <c r="A395" s="49">
        <v>20</v>
      </c>
      <c r="B395" s="44" t="s">
        <v>31</v>
      </c>
      <c r="C395" s="41">
        <v>23101</v>
      </c>
      <c r="D395" s="41" t="str">
        <f t="shared" si="13"/>
        <v>23</v>
      </c>
      <c r="E395" s="45" t="s">
        <v>32</v>
      </c>
      <c r="F395" s="96">
        <v>82100</v>
      </c>
      <c r="G395" s="96">
        <v>84500</v>
      </c>
    </row>
    <row r="396" spans="1:7" ht="25.5" hidden="1" outlineLevel="2">
      <c r="A396" s="49">
        <v>20</v>
      </c>
      <c r="B396" s="44" t="s">
        <v>31</v>
      </c>
      <c r="C396" s="41">
        <v>23102</v>
      </c>
      <c r="D396" s="41" t="str">
        <f t="shared" si="13"/>
        <v>23</v>
      </c>
      <c r="E396" s="45" t="s">
        <v>76</v>
      </c>
      <c r="F396" s="96"/>
      <c r="G396" s="96">
        <v>5900</v>
      </c>
    </row>
    <row r="397" spans="1:7" ht="25.5" hidden="1" outlineLevel="2">
      <c r="A397" s="49">
        <v>20</v>
      </c>
      <c r="B397" s="58" t="s">
        <v>31</v>
      </c>
      <c r="C397" s="56">
        <v>23121</v>
      </c>
      <c r="D397" s="41" t="str">
        <f t="shared" si="13"/>
        <v>23</v>
      </c>
      <c r="E397" s="45" t="s">
        <v>101</v>
      </c>
      <c r="F397" s="96"/>
      <c r="G397" s="96">
        <v>2700</v>
      </c>
    </row>
    <row r="398" spans="1:7" ht="25.5" hidden="1" outlineLevel="2">
      <c r="A398" s="49">
        <v>20</v>
      </c>
      <c r="B398" s="44" t="s">
        <v>31</v>
      </c>
      <c r="C398" s="41">
        <v>23101</v>
      </c>
      <c r="D398" s="41" t="str">
        <f t="shared" si="13"/>
        <v>23</v>
      </c>
      <c r="E398" s="45" t="s">
        <v>32</v>
      </c>
      <c r="F398" s="96">
        <v>300</v>
      </c>
      <c r="G398" s="96">
        <v>700</v>
      </c>
    </row>
    <row r="399" spans="1:7" ht="25.5" hidden="1" outlineLevel="2">
      <c r="A399" s="49">
        <v>20</v>
      </c>
      <c r="B399" s="44" t="s">
        <v>31</v>
      </c>
      <c r="C399" s="41">
        <v>23100</v>
      </c>
      <c r="D399" s="41" t="str">
        <f t="shared" si="13"/>
        <v>23</v>
      </c>
      <c r="E399" s="45" t="s">
        <v>125</v>
      </c>
      <c r="F399" s="96">
        <v>3000</v>
      </c>
      <c r="G399" s="96">
        <v>6000</v>
      </c>
    </row>
    <row r="400" spans="1:7" ht="25.5" hidden="1" outlineLevel="2">
      <c r="A400" s="49">
        <v>20</v>
      </c>
      <c r="B400" s="44" t="s">
        <v>31</v>
      </c>
      <c r="C400" s="41">
        <v>23101</v>
      </c>
      <c r="D400" s="41" t="str">
        <f t="shared" si="13"/>
        <v>23</v>
      </c>
      <c r="E400" s="45" t="s">
        <v>32</v>
      </c>
      <c r="F400" s="96">
        <v>25000</v>
      </c>
      <c r="G400" s="96">
        <v>22000</v>
      </c>
    </row>
    <row r="401" spans="1:7" ht="25.5" hidden="1" outlineLevel="2">
      <c r="A401" s="49">
        <v>20</v>
      </c>
      <c r="B401" s="44" t="s">
        <v>31</v>
      </c>
      <c r="C401" s="41">
        <v>23101</v>
      </c>
      <c r="D401" s="41" t="str">
        <f t="shared" si="13"/>
        <v>23</v>
      </c>
      <c r="E401" s="45" t="s">
        <v>32</v>
      </c>
      <c r="F401" s="96">
        <v>2400</v>
      </c>
      <c r="G401" s="96">
        <v>3700</v>
      </c>
    </row>
    <row r="402" spans="1:7" ht="25.5" hidden="1" outlineLevel="2">
      <c r="A402" s="49">
        <v>20</v>
      </c>
      <c r="B402" s="44" t="s">
        <v>31</v>
      </c>
      <c r="C402" s="41">
        <v>23101</v>
      </c>
      <c r="D402" s="41" t="str">
        <f t="shared" si="13"/>
        <v>23</v>
      </c>
      <c r="E402" s="45" t="s">
        <v>32</v>
      </c>
      <c r="F402" s="96">
        <v>600</v>
      </c>
      <c r="G402" s="96">
        <v>500</v>
      </c>
    </row>
    <row r="403" spans="1:7" ht="25.5" hidden="1" outlineLevel="2">
      <c r="A403" s="49">
        <v>20</v>
      </c>
      <c r="B403" s="44" t="s">
        <v>31</v>
      </c>
      <c r="C403" s="41">
        <v>23100</v>
      </c>
      <c r="D403" s="41" t="str">
        <f t="shared" si="13"/>
        <v>23</v>
      </c>
      <c r="E403" s="45" t="s">
        <v>125</v>
      </c>
      <c r="F403" s="96">
        <v>100</v>
      </c>
      <c r="G403" s="96">
        <v>100</v>
      </c>
    </row>
    <row r="404" spans="1:7" ht="25.5" hidden="1" outlineLevel="2">
      <c r="A404" s="49">
        <v>20</v>
      </c>
      <c r="B404" s="44" t="s">
        <v>31</v>
      </c>
      <c r="C404" s="41">
        <v>23101</v>
      </c>
      <c r="D404" s="41" t="str">
        <f t="shared" si="13"/>
        <v>23</v>
      </c>
      <c r="E404" s="45" t="s">
        <v>32</v>
      </c>
      <c r="F404" s="96">
        <v>3000</v>
      </c>
      <c r="G404" s="96">
        <v>2400</v>
      </c>
    </row>
    <row r="405" spans="1:7" ht="25.5" hidden="1" outlineLevel="2">
      <c r="A405" s="49">
        <v>20</v>
      </c>
      <c r="B405" s="44" t="s">
        <v>31</v>
      </c>
      <c r="C405" s="41">
        <v>23116</v>
      </c>
      <c r="D405" s="41" t="str">
        <f t="shared" si="13"/>
        <v>23</v>
      </c>
      <c r="E405" s="45" t="s">
        <v>78</v>
      </c>
      <c r="F405" s="96">
        <v>200</v>
      </c>
      <c r="G405" s="96">
        <v>200</v>
      </c>
    </row>
    <row r="406" spans="1:7" ht="25.5" hidden="1" outlineLevel="2">
      <c r="A406" s="49">
        <v>20</v>
      </c>
      <c r="B406" s="44" t="s">
        <v>31</v>
      </c>
      <c r="C406" s="41">
        <v>23100</v>
      </c>
      <c r="D406" s="41" t="str">
        <f t="shared" si="13"/>
        <v>23</v>
      </c>
      <c r="E406" s="45" t="s">
        <v>125</v>
      </c>
      <c r="F406" s="96">
        <v>400</v>
      </c>
      <c r="G406" s="96">
        <v>100</v>
      </c>
    </row>
    <row r="407" spans="1:7" ht="25.5" hidden="1" outlineLevel="2">
      <c r="A407" s="49">
        <v>20</v>
      </c>
      <c r="B407" s="44" t="s">
        <v>31</v>
      </c>
      <c r="C407" s="41">
        <v>23101</v>
      </c>
      <c r="D407" s="41" t="str">
        <f t="shared" si="13"/>
        <v>23</v>
      </c>
      <c r="E407" s="45" t="s">
        <v>32</v>
      </c>
      <c r="F407" s="96">
        <v>43800</v>
      </c>
      <c r="G407" s="96">
        <v>44100</v>
      </c>
    </row>
    <row r="408" spans="1:7" ht="25.5" hidden="1" outlineLevel="2">
      <c r="A408" s="49">
        <v>20</v>
      </c>
      <c r="B408" s="44" t="s">
        <v>31</v>
      </c>
      <c r="C408" s="41">
        <v>23104</v>
      </c>
      <c r="D408" s="41" t="str">
        <f t="shared" si="13"/>
        <v>23</v>
      </c>
      <c r="E408" s="45" t="s">
        <v>172</v>
      </c>
      <c r="F408" s="96">
        <v>28400</v>
      </c>
      <c r="G408" s="96">
        <v>34200</v>
      </c>
    </row>
    <row r="409" spans="1:7" ht="25.5" hidden="1" outlineLevel="2">
      <c r="A409" s="49">
        <v>20</v>
      </c>
      <c r="B409" s="44" t="s">
        <v>31</v>
      </c>
      <c r="C409" s="41">
        <v>23100</v>
      </c>
      <c r="D409" s="41" t="str">
        <f t="shared" si="13"/>
        <v>23</v>
      </c>
      <c r="E409" s="45" t="s">
        <v>125</v>
      </c>
      <c r="F409" s="96">
        <v>1800</v>
      </c>
      <c r="G409" s="96">
        <v>2900</v>
      </c>
    </row>
    <row r="410" spans="1:7" ht="25.5" hidden="1" outlineLevel="2">
      <c r="A410" s="49">
        <v>20</v>
      </c>
      <c r="B410" s="44" t="s">
        <v>31</v>
      </c>
      <c r="C410" s="41">
        <v>23101</v>
      </c>
      <c r="D410" s="41" t="str">
        <f t="shared" si="13"/>
        <v>23</v>
      </c>
      <c r="E410" s="45" t="s">
        <v>32</v>
      </c>
      <c r="F410" s="96">
        <v>3600</v>
      </c>
      <c r="G410" s="96">
        <v>1700</v>
      </c>
    </row>
    <row r="411" spans="1:7" ht="25.5" hidden="1" outlineLevel="2">
      <c r="A411" s="49">
        <v>20</v>
      </c>
      <c r="B411" s="44" t="s">
        <v>31</v>
      </c>
      <c r="C411" s="41">
        <v>23101</v>
      </c>
      <c r="D411" s="41" t="str">
        <f t="shared" si="13"/>
        <v>23</v>
      </c>
      <c r="E411" s="45" t="s">
        <v>32</v>
      </c>
      <c r="F411" s="96">
        <v>300</v>
      </c>
      <c r="G411" s="96">
        <v>200</v>
      </c>
    </row>
    <row r="412" spans="1:7" ht="25.5" hidden="1" outlineLevel="2">
      <c r="A412" s="49">
        <v>20</v>
      </c>
      <c r="B412" s="44" t="s">
        <v>31</v>
      </c>
      <c r="C412" s="41">
        <v>23105</v>
      </c>
      <c r="D412" s="41" t="str">
        <f t="shared" si="13"/>
        <v>23</v>
      </c>
      <c r="E412" s="45" t="s">
        <v>178</v>
      </c>
      <c r="F412" s="96">
        <v>8700</v>
      </c>
      <c r="G412" s="96">
        <v>5600</v>
      </c>
    </row>
    <row r="413" spans="1:7" ht="25.5" hidden="1" outlineLevel="2">
      <c r="A413" s="49">
        <v>20</v>
      </c>
      <c r="B413" s="44" t="s">
        <v>31</v>
      </c>
      <c r="C413" s="41">
        <v>23105</v>
      </c>
      <c r="D413" s="41" t="str">
        <f t="shared" si="13"/>
        <v>23</v>
      </c>
      <c r="E413" s="45" t="s">
        <v>178</v>
      </c>
      <c r="F413" s="96">
        <v>1300</v>
      </c>
      <c r="G413" s="96">
        <v>1500</v>
      </c>
    </row>
    <row r="414" spans="1:7" ht="25.5" hidden="1" outlineLevel="2">
      <c r="A414" s="49">
        <v>20</v>
      </c>
      <c r="B414" s="44" t="s">
        <v>31</v>
      </c>
      <c r="C414" s="41">
        <v>23100</v>
      </c>
      <c r="D414" s="41" t="str">
        <f t="shared" si="13"/>
        <v>23</v>
      </c>
      <c r="E414" s="45" t="s">
        <v>125</v>
      </c>
      <c r="F414" s="96">
        <v>300</v>
      </c>
      <c r="G414" s="96">
        <v>500</v>
      </c>
    </row>
    <row r="415" spans="1:7" ht="25.5" hidden="1" outlineLevel="2">
      <c r="A415" s="49">
        <v>20</v>
      </c>
      <c r="B415" s="44" t="s">
        <v>31</v>
      </c>
      <c r="C415" s="41">
        <v>23100</v>
      </c>
      <c r="D415" s="41" t="str">
        <f t="shared" si="13"/>
        <v>23</v>
      </c>
      <c r="E415" s="45" t="s">
        <v>125</v>
      </c>
      <c r="F415" s="96">
        <v>1200</v>
      </c>
      <c r="G415" s="96">
        <v>1500</v>
      </c>
    </row>
    <row r="416" spans="1:7" ht="25.5" hidden="1" outlineLevel="2">
      <c r="A416" s="49">
        <v>20</v>
      </c>
      <c r="B416" s="44" t="s">
        <v>31</v>
      </c>
      <c r="C416" s="41">
        <v>23102</v>
      </c>
      <c r="D416" s="41" t="str">
        <f t="shared" si="13"/>
        <v>23</v>
      </c>
      <c r="E416" s="45" t="s">
        <v>76</v>
      </c>
      <c r="F416" s="96">
        <v>300</v>
      </c>
      <c r="G416" s="96">
        <v>1200</v>
      </c>
    </row>
    <row r="417" spans="1:7" ht="51" hidden="1" outlineLevel="2">
      <c r="A417" s="49">
        <v>20</v>
      </c>
      <c r="B417" s="44" t="s">
        <v>31</v>
      </c>
      <c r="C417" s="41">
        <v>23115</v>
      </c>
      <c r="D417" s="41" t="str">
        <f t="shared" ref="D417:D448" si="14">MID(C417,1,2)</f>
        <v>23</v>
      </c>
      <c r="E417" s="45" t="s">
        <v>179</v>
      </c>
      <c r="F417" s="96">
        <v>300</v>
      </c>
      <c r="G417" s="96">
        <v>900</v>
      </c>
    </row>
    <row r="418" spans="1:7" ht="25.5" hidden="1" outlineLevel="2">
      <c r="A418" s="49">
        <v>20</v>
      </c>
      <c r="B418" s="44" t="s">
        <v>31</v>
      </c>
      <c r="C418" s="41">
        <v>23101</v>
      </c>
      <c r="D418" s="41" t="str">
        <f t="shared" si="14"/>
        <v>23</v>
      </c>
      <c r="E418" s="45" t="s">
        <v>32</v>
      </c>
      <c r="F418" s="96">
        <v>1000</v>
      </c>
      <c r="G418" s="96">
        <v>1000</v>
      </c>
    </row>
    <row r="419" spans="1:7" ht="25.5" hidden="1" outlineLevel="2">
      <c r="A419" s="49">
        <v>20</v>
      </c>
      <c r="B419" s="44" t="s">
        <v>31</v>
      </c>
      <c r="C419" s="41">
        <v>23101</v>
      </c>
      <c r="D419" s="41" t="str">
        <f t="shared" si="14"/>
        <v>23</v>
      </c>
      <c r="E419" s="45" t="s">
        <v>32</v>
      </c>
      <c r="F419" s="96">
        <v>1800</v>
      </c>
      <c r="G419" s="96">
        <v>2300</v>
      </c>
    </row>
    <row r="420" spans="1:7" ht="25.5" hidden="1" outlineLevel="2">
      <c r="A420" s="49">
        <v>20</v>
      </c>
      <c r="B420" s="44" t="s">
        <v>31</v>
      </c>
      <c r="C420" s="41">
        <v>23106</v>
      </c>
      <c r="D420" s="41" t="str">
        <f t="shared" si="14"/>
        <v>23</v>
      </c>
      <c r="E420" s="45" t="s">
        <v>187</v>
      </c>
      <c r="F420" s="96">
        <v>100</v>
      </c>
      <c r="G420" s="96">
        <v>100</v>
      </c>
    </row>
    <row r="421" spans="1:7" ht="25.5" hidden="1" outlineLevel="2">
      <c r="A421" s="49">
        <v>20</v>
      </c>
      <c r="B421" s="44" t="s">
        <v>31</v>
      </c>
      <c r="C421" s="41">
        <v>23113</v>
      </c>
      <c r="D421" s="41" t="str">
        <f t="shared" si="14"/>
        <v>23</v>
      </c>
      <c r="E421" s="45" t="s">
        <v>189</v>
      </c>
      <c r="F421" s="96">
        <v>1400</v>
      </c>
      <c r="G421" s="96">
        <v>2400</v>
      </c>
    </row>
    <row r="422" spans="1:7" ht="25.5" hidden="1" outlineLevel="2">
      <c r="A422" s="49">
        <v>20</v>
      </c>
      <c r="B422" s="44" t="s">
        <v>31</v>
      </c>
      <c r="C422" s="41">
        <v>23101</v>
      </c>
      <c r="D422" s="41" t="str">
        <f t="shared" si="14"/>
        <v>23</v>
      </c>
      <c r="E422" s="45" t="s">
        <v>32</v>
      </c>
      <c r="F422" s="96">
        <v>700</v>
      </c>
      <c r="G422" s="96">
        <v>600</v>
      </c>
    </row>
    <row r="423" spans="1:7" ht="25.5" hidden="1" outlineLevel="2">
      <c r="A423" s="49">
        <v>20</v>
      </c>
      <c r="B423" s="44" t="s">
        <v>31</v>
      </c>
      <c r="C423" s="41">
        <v>23101</v>
      </c>
      <c r="D423" s="41" t="str">
        <f t="shared" si="14"/>
        <v>23</v>
      </c>
      <c r="E423" s="45" t="s">
        <v>32</v>
      </c>
      <c r="F423" s="96">
        <v>1800</v>
      </c>
      <c r="G423" s="96">
        <v>1800</v>
      </c>
    </row>
    <row r="424" spans="1:7" ht="25.5" hidden="1" outlineLevel="2">
      <c r="A424" s="49">
        <v>20</v>
      </c>
      <c r="B424" s="44" t="s">
        <v>31</v>
      </c>
      <c r="C424" s="41">
        <v>23101</v>
      </c>
      <c r="D424" s="41" t="str">
        <f t="shared" si="14"/>
        <v>23</v>
      </c>
      <c r="E424" s="45" t="s">
        <v>32</v>
      </c>
      <c r="F424" s="96">
        <v>8000</v>
      </c>
      <c r="G424" s="96">
        <v>8400</v>
      </c>
    </row>
    <row r="425" spans="1:7" ht="25.5" hidden="1" outlineLevel="2">
      <c r="A425" s="49">
        <v>20</v>
      </c>
      <c r="B425" s="44" t="s">
        <v>31</v>
      </c>
      <c r="C425" s="41">
        <v>23102</v>
      </c>
      <c r="D425" s="41" t="str">
        <f t="shared" si="14"/>
        <v>23</v>
      </c>
      <c r="E425" s="45" t="s">
        <v>76</v>
      </c>
      <c r="F425" s="96">
        <v>2700</v>
      </c>
      <c r="G425" s="96">
        <v>3800</v>
      </c>
    </row>
    <row r="426" spans="1:7" ht="25.5" hidden="1" outlineLevel="2">
      <c r="A426" s="49">
        <v>20</v>
      </c>
      <c r="B426" s="58" t="s">
        <v>31</v>
      </c>
      <c r="C426" s="56">
        <v>23116</v>
      </c>
      <c r="D426" s="41" t="str">
        <f t="shared" si="14"/>
        <v>23</v>
      </c>
      <c r="E426" s="45" t="s">
        <v>78</v>
      </c>
      <c r="F426" s="96">
        <v>500</v>
      </c>
      <c r="G426" s="96">
        <v>1300</v>
      </c>
    </row>
    <row r="427" spans="1:7" ht="25.5" hidden="1" outlineLevel="2">
      <c r="A427" s="73">
        <v>20</v>
      </c>
      <c r="B427" s="58" t="s">
        <v>31</v>
      </c>
      <c r="C427" s="56">
        <v>23105</v>
      </c>
      <c r="D427" s="41" t="str">
        <f t="shared" si="14"/>
        <v>23</v>
      </c>
      <c r="E427" s="45" t="s">
        <v>178</v>
      </c>
      <c r="F427" s="96">
        <v>21200</v>
      </c>
      <c r="G427" s="96">
        <v>21000</v>
      </c>
    </row>
    <row r="428" spans="1:7" ht="25.5" hidden="1" outlineLevel="2">
      <c r="A428" s="73">
        <v>20</v>
      </c>
      <c r="B428" s="58" t="s">
        <v>31</v>
      </c>
      <c r="C428" s="56">
        <v>23108</v>
      </c>
      <c r="D428" s="41" t="str">
        <f t="shared" si="14"/>
        <v>23</v>
      </c>
      <c r="E428" s="45" t="s">
        <v>208</v>
      </c>
      <c r="F428" s="96">
        <v>200000</v>
      </c>
      <c r="G428" s="96">
        <v>293000</v>
      </c>
    </row>
    <row r="429" spans="1:7" ht="25.5" hidden="1" outlineLevel="2">
      <c r="A429" s="73">
        <v>20</v>
      </c>
      <c r="B429" s="58" t="s">
        <v>31</v>
      </c>
      <c r="C429" s="56">
        <v>23116</v>
      </c>
      <c r="D429" s="41" t="str">
        <f t="shared" si="14"/>
        <v>23</v>
      </c>
      <c r="E429" s="45" t="s">
        <v>78</v>
      </c>
      <c r="F429" s="96">
        <v>600</v>
      </c>
      <c r="G429" s="96">
        <v>300</v>
      </c>
    </row>
    <row r="430" spans="1:7" ht="25.5" hidden="1" outlineLevel="2">
      <c r="A430" s="73">
        <v>20</v>
      </c>
      <c r="B430" s="58" t="s">
        <v>31</v>
      </c>
      <c r="C430" s="56">
        <v>23121</v>
      </c>
      <c r="D430" s="41" t="str">
        <f t="shared" si="14"/>
        <v>23</v>
      </c>
      <c r="E430" s="45" t="s">
        <v>101</v>
      </c>
      <c r="F430" s="96">
        <v>9000</v>
      </c>
      <c r="G430" s="96">
        <v>6300</v>
      </c>
    </row>
    <row r="431" spans="1:7" ht="25.5" hidden="1" outlineLevel="2">
      <c r="A431" s="73">
        <v>20</v>
      </c>
      <c r="B431" s="44" t="s">
        <v>31</v>
      </c>
      <c r="C431" s="41">
        <v>23100</v>
      </c>
      <c r="D431" s="41" t="str">
        <f t="shared" si="14"/>
        <v>23</v>
      </c>
      <c r="E431" s="45" t="s">
        <v>125</v>
      </c>
      <c r="F431" s="96">
        <v>24500</v>
      </c>
      <c r="G431" s="96">
        <v>28200</v>
      </c>
    </row>
    <row r="432" spans="1:7" ht="25.5" hidden="1" outlineLevel="2">
      <c r="A432" s="73">
        <v>20</v>
      </c>
      <c r="B432" s="44" t="s">
        <v>31</v>
      </c>
      <c r="C432" s="41">
        <v>23101</v>
      </c>
      <c r="D432" s="41" t="str">
        <f t="shared" si="14"/>
        <v>23</v>
      </c>
      <c r="E432" s="45" t="s">
        <v>32</v>
      </c>
      <c r="F432" s="96">
        <v>16000</v>
      </c>
      <c r="G432" s="96">
        <v>19600</v>
      </c>
    </row>
    <row r="433" spans="1:7" ht="25.5" hidden="1" outlineLevel="2">
      <c r="A433" s="73">
        <v>20</v>
      </c>
      <c r="B433" s="44" t="s">
        <v>31</v>
      </c>
      <c r="C433" s="41">
        <v>23101</v>
      </c>
      <c r="D433" s="41" t="str">
        <f t="shared" si="14"/>
        <v>23</v>
      </c>
      <c r="E433" s="45" t="s">
        <v>32</v>
      </c>
      <c r="F433" s="96">
        <v>28400</v>
      </c>
      <c r="G433" s="96">
        <v>32800</v>
      </c>
    </row>
    <row r="434" spans="1:7" ht="25.5" hidden="1" outlineLevel="2">
      <c r="A434" s="73">
        <v>20</v>
      </c>
      <c r="B434" s="44" t="s">
        <v>31</v>
      </c>
      <c r="C434" s="41">
        <v>23100</v>
      </c>
      <c r="D434" s="41" t="str">
        <f t="shared" si="14"/>
        <v>23</v>
      </c>
      <c r="E434" s="45" t="s">
        <v>125</v>
      </c>
      <c r="F434" s="96">
        <v>78600</v>
      </c>
      <c r="G434" s="96">
        <v>78600</v>
      </c>
    </row>
    <row r="435" spans="1:7" ht="25.5" hidden="1" outlineLevel="2">
      <c r="A435" s="73">
        <v>20</v>
      </c>
      <c r="B435" s="44" t="s">
        <v>31</v>
      </c>
      <c r="C435" s="41">
        <v>23102</v>
      </c>
      <c r="D435" s="41" t="str">
        <f t="shared" si="14"/>
        <v>23</v>
      </c>
      <c r="E435" s="45" t="s">
        <v>76</v>
      </c>
      <c r="F435" s="96">
        <v>76000</v>
      </c>
      <c r="G435" s="96">
        <v>85000</v>
      </c>
    </row>
    <row r="436" spans="1:7" ht="25.5" hidden="1" outlineLevel="2">
      <c r="A436" s="73">
        <v>20</v>
      </c>
      <c r="B436" s="44" t="s">
        <v>31</v>
      </c>
      <c r="C436" s="41">
        <v>23106</v>
      </c>
      <c r="D436" s="41" t="str">
        <f t="shared" si="14"/>
        <v>23</v>
      </c>
      <c r="E436" s="45" t="s">
        <v>187</v>
      </c>
      <c r="F436" s="96">
        <v>135600</v>
      </c>
      <c r="G436" s="96">
        <v>145000</v>
      </c>
    </row>
    <row r="437" spans="1:7" ht="38.25" hidden="1" outlineLevel="2">
      <c r="A437" s="73">
        <v>20</v>
      </c>
      <c r="B437" s="44" t="s">
        <v>31</v>
      </c>
      <c r="C437" s="41">
        <v>23110</v>
      </c>
      <c r="D437" s="41" t="str">
        <f t="shared" si="14"/>
        <v>23</v>
      </c>
      <c r="E437" s="45" t="s">
        <v>218</v>
      </c>
      <c r="F437" s="96">
        <v>22800</v>
      </c>
      <c r="G437" s="96">
        <v>22800</v>
      </c>
    </row>
    <row r="438" spans="1:7" ht="25.5" hidden="1" outlineLevel="2">
      <c r="A438" s="73">
        <v>20</v>
      </c>
      <c r="B438" s="44" t="s">
        <v>31</v>
      </c>
      <c r="C438" s="41">
        <v>23111</v>
      </c>
      <c r="D438" s="41" t="str">
        <f t="shared" si="14"/>
        <v>23</v>
      </c>
      <c r="E438" s="45" t="s">
        <v>77</v>
      </c>
      <c r="F438" s="96">
        <v>1000</v>
      </c>
      <c r="G438" s="96">
        <v>24100</v>
      </c>
    </row>
    <row r="439" spans="1:7" ht="25.5" hidden="1" outlineLevel="2">
      <c r="A439" s="73">
        <v>20</v>
      </c>
      <c r="B439" s="44" t="s">
        <v>31</v>
      </c>
      <c r="C439" s="41">
        <v>23113</v>
      </c>
      <c r="D439" s="41" t="str">
        <f t="shared" si="14"/>
        <v>23</v>
      </c>
      <c r="E439" s="45" t="s">
        <v>189</v>
      </c>
      <c r="F439" s="96">
        <v>6000</v>
      </c>
      <c r="G439" s="96">
        <v>3000</v>
      </c>
    </row>
    <row r="440" spans="1:7" ht="25.5" hidden="1" outlineLevel="2">
      <c r="A440" s="73">
        <v>20</v>
      </c>
      <c r="B440" s="44" t="s">
        <v>31</v>
      </c>
      <c r="C440" s="41">
        <v>23114</v>
      </c>
      <c r="D440" s="41" t="str">
        <f t="shared" si="14"/>
        <v>23</v>
      </c>
      <c r="E440" s="45" t="s">
        <v>219</v>
      </c>
      <c r="F440" s="96">
        <v>12000</v>
      </c>
      <c r="G440" s="96">
        <v>12000</v>
      </c>
    </row>
    <row r="441" spans="1:7" ht="51" hidden="1" outlineLevel="2">
      <c r="A441" s="73">
        <v>20</v>
      </c>
      <c r="B441" s="44" t="s">
        <v>31</v>
      </c>
      <c r="C441" s="41">
        <v>23115</v>
      </c>
      <c r="D441" s="41" t="str">
        <f t="shared" si="14"/>
        <v>23</v>
      </c>
      <c r="E441" s="45" t="s">
        <v>179</v>
      </c>
      <c r="F441" s="96">
        <v>50000</v>
      </c>
      <c r="G441" s="96">
        <v>50000</v>
      </c>
    </row>
    <row r="442" spans="1:7" ht="25.5" hidden="1" outlineLevel="2">
      <c r="A442" s="73">
        <v>20</v>
      </c>
      <c r="B442" s="44" t="s">
        <v>31</v>
      </c>
      <c r="C442" s="41">
        <v>23116</v>
      </c>
      <c r="D442" s="41" t="str">
        <f t="shared" si="14"/>
        <v>23</v>
      </c>
      <c r="E442" s="45" t="s">
        <v>78</v>
      </c>
      <c r="F442" s="96">
        <v>10000</v>
      </c>
      <c r="G442" s="96">
        <v>11000</v>
      </c>
    </row>
    <row r="443" spans="1:7" ht="38.25" hidden="1" outlineLevel="2">
      <c r="A443" s="73">
        <v>20</v>
      </c>
      <c r="B443" s="44" t="s">
        <v>31</v>
      </c>
      <c r="C443" s="41">
        <v>23118</v>
      </c>
      <c r="D443" s="41" t="str">
        <f t="shared" si="14"/>
        <v>23</v>
      </c>
      <c r="E443" s="45" t="s">
        <v>220</v>
      </c>
      <c r="F443" s="96">
        <v>678500</v>
      </c>
      <c r="G443" s="96">
        <v>682200</v>
      </c>
    </row>
    <row r="444" spans="1:7" ht="25.5" hidden="1" outlineLevel="2">
      <c r="A444" s="73">
        <v>20</v>
      </c>
      <c r="B444" s="44" t="s">
        <v>31</v>
      </c>
      <c r="C444" s="41">
        <v>23119</v>
      </c>
      <c r="D444" s="41" t="str">
        <f t="shared" si="14"/>
        <v>23</v>
      </c>
      <c r="E444" s="45" t="s">
        <v>221</v>
      </c>
      <c r="F444" s="96">
        <v>803500</v>
      </c>
      <c r="G444" s="96">
        <v>862500</v>
      </c>
    </row>
    <row r="445" spans="1:7" ht="25.5" hidden="1" outlineLevel="2">
      <c r="A445" s="73">
        <v>20</v>
      </c>
      <c r="B445" s="44" t="s">
        <v>31</v>
      </c>
      <c r="C445" s="41">
        <v>23101</v>
      </c>
      <c r="D445" s="41" t="str">
        <f t="shared" si="14"/>
        <v>23</v>
      </c>
      <c r="E445" s="45" t="s">
        <v>32</v>
      </c>
      <c r="F445" s="96">
        <v>100</v>
      </c>
      <c r="G445" s="96">
        <v>100</v>
      </c>
    </row>
    <row r="446" spans="1:7" ht="25.5" hidden="1" outlineLevel="2">
      <c r="A446" s="73">
        <v>20</v>
      </c>
      <c r="B446" s="44" t="s">
        <v>31</v>
      </c>
      <c r="C446" s="41">
        <v>23101</v>
      </c>
      <c r="D446" s="41" t="str">
        <f t="shared" si="14"/>
        <v>23</v>
      </c>
      <c r="E446" s="45" t="s">
        <v>32</v>
      </c>
      <c r="F446" s="96">
        <v>100</v>
      </c>
      <c r="G446" s="96">
        <v>400</v>
      </c>
    </row>
    <row r="447" spans="1:7" ht="25.5" hidden="1" outlineLevel="2">
      <c r="A447" s="73">
        <v>20</v>
      </c>
      <c r="B447" s="44" t="s">
        <v>31</v>
      </c>
      <c r="C447" s="41">
        <v>23102</v>
      </c>
      <c r="D447" s="41" t="str">
        <f t="shared" si="14"/>
        <v>23</v>
      </c>
      <c r="E447" s="45" t="s">
        <v>76</v>
      </c>
      <c r="F447" s="96">
        <v>100</v>
      </c>
      <c r="G447" s="96">
        <v>300</v>
      </c>
    </row>
    <row r="448" spans="1:7" ht="25.5" hidden="1" outlineLevel="2">
      <c r="A448" s="73">
        <v>20</v>
      </c>
      <c r="B448" s="44" t="s">
        <v>31</v>
      </c>
      <c r="C448" s="41">
        <v>23111</v>
      </c>
      <c r="D448" s="41" t="str">
        <f t="shared" si="14"/>
        <v>23</v>
      </c>
      <c r="E448" s="45" t="s">
        <v>77</v>
      </c>
      <c r="F448" s="42"/>
      <c r="G448" s="42">
        <v>100</v>
      </c>
    </row>
    <row r="449" spans="1:7" ht="25.5" hidden="1" outlineLevel="2">
      <c r="A449" s="73">
        <v>20</v>
      </c>
      <c r="B449" s="44" t="s">
        <v>31</v>
      </c>
      <c r="C449" s="41">
        <v>23116</v>
      </c>
      <c r="D449" s="41" t="str">
        <f t="shared" ref="D449:D480" si="15">MID(C449,1,2)</f>
        <v>23</v>
      </c>
      <c r="E449" s="45" t="s">
        <v>78</v>
      </c>
      <c r="F449" s="96">
        <v>100</v>
      </c>
      <c r="G449" s="96">
        <v>100</v>
      </c>
    </row>
    <row r="450" spans="1:7" ht="38.25" hidden="1" outlineLevel="2">
      <c r="A450" s="73">
        <v>20</v>
      </c>
      <c r="B450" s="44" t="s">
        <v>31</v>
      </c>
      <c r="C450" s="41">
        <v>23117</v>
      </c>
      <c r="D450" s="41" t="str">
        <f t="shared" si="15"/>
        <v>23</v>
      </c>
      <c r="E450" s="45" t="s">
        <v>79</v>
      </c>
      <c r="F450" s="96">
        <v>100</v>
      </c>
      <c r="G450" s="96"/>
    </row>
    <row r="451" spans="1:7" ht="25.5" hidden="1" outlineLevel="2">
      <c r="A451" s="73">
        <v>20</v>
      </c>
      <c r="B451" s="44" t="s">
        <v>31</v>
      </c>
      <c r="C451" s="41">
        <v>23101</v>
      </c>
      <c r="D451" s="41" t="str">
        <f t="shared" si="15"/>
        <v>23</v>
      </c>
      <c r="E451" s="45" t="s">
        <v>32</v>
      </c>
      <c r="F451" s="96">
        <v>100</v>
      </c>
      <c r="G451" s="96">
        <v>200</v>
      </c>
    </row>
    <row r="452" spans="1:7" ht="25.5" hidden="1" outlineLevel="2">
      <c r="A452" s="73">
        <v>20</v>
      </c>
      <c r="B452" s="44" t="s">
        <v>31</v>
      </c>
      <c r="C452" s="41">
        <v>23102</v>
      </c>
      <c r="D452" s="41" t="str">
        <f t="shared" si="15"/>
        <v>23</v>
      </c>
      <c r="E452" s="45" t="s">
        <v>76</v>
      </c>
      <c r="F452" s="96">
        <v>100</v>
      </c>
      <c r="G452" s="96">
        <v>100</v>
      </c>
    </row>
    <row r="453" spans="1:7" ht="25.5" hidden="1" outlineLevel="2">
      <c r="A453" s="73">
        <v>20</v>
      </c>
      <c r="B453" s="44" t="s">
        <v>31</v>
      </c>
      <c r="C453" s="41">
        <v>23107</v>
      </c>
      <c r="D453" s="41" t="str">
        <f t="shared" si="15"/>
        <v>23</v>
      </c>
      <c r="E453" s="45" t="s">
        <v>239</v>
      </c>
      <c r="F453" s="96">
        <v>334500</v>
      </c>
      <c r="G453" s="96">
        <v>324500</v>
      </c>
    </row>
    <row r="454" spans="1:7" ht="25.5" hidden="1" outlineLevel="2">
      <c r="A454" s="73">
        <v>20</v>
      </c>
      <c r="B454" s="44" t="s">
        <v>31</v>
      </c>
      <c r="C454" s="41">
        <v>23108</v>
      </c>
      <c r="D454" s="41" t="str">
        <f t="shared" si="15"/>
        <v>23</v>
      </c>
      <c r="E454" s="45" t="s">
        <v>208</v>
      </c>
      <c r="F454" s="96">
        <v>9500</v>
      </c>
      <c r="G454" s="96">
        <v>9500</v>
      </c>
    </row>
    <row r="455" spans="1:7" ht="25.5" hidden="1" outlineLevel="2">
      <c r="A455" s="73">
        <v>20</v>
      </c>
      <c r="B455" s="58" t="s">
        <v>31</v>
      </c>
      <c r="C455" s="56">
        <v>23109</v>
      </c>
      <c r="D455" s="41" t="str">
        <f t="shared" si="15"/>
        <v>23</v>
      </c>
      <c r="E455" s="45" t="s">
        <v>240</v>
      </c>
      <c r="F455" s="96">
        <v>39000</v>
      </c>
      <c r="G455" s="96">
        <v>39000</v>
      </c>
    </row>
    <row r="456" spans="1:7" ht="25.5" hidden="1" outlineLevel="2">
      <c r="A456" s="73">
        <v>20</v>
      </c>
      <c r="B456" s="44" t="s">
        <v>31</v>
      </c>
      <c r="C456" s="41">
        <v>23116</v>
      </c>
      <c r="D456" s="41" t="str">
        <f t="shared" si="15"/>
        <v>23</v>
      </c>
      <c r="E456" s="45" t="s">
        <v>78</v>
      </c>
      <c r="F456" s="96">
        <v>18000</v>
      </c>
      <c r="G456" s="96">
        <v>18000</v>
      </c>
    </row>
    <row r="457" spans="1:7" ht="25.5" hidden="1" outlineLevel="2">
      <c r="A457" s="73">
        <v>20</v>
      </c>
      <c r="B457" s="44" t="s">
        <v>31</v>
      </c>
      <c r="C457" s="41">
        <v>23112</v>
      </c>
      <c r="D457" s="41" t="str">
        <f t="shared" si="15"/>
        <v>23</v>
      </c>
      <c r="E457" s="45" t="s">
        <v>258</v>
      </c>
      <c r="F457" s="96">
        <v>75000</v>
      </c>
      <c r="G457" s="96">
        <v>75000</v>
      </c>
    </row>
    <row r="458" spans="1:7" ht="25.5" hidden="1" outlineLevel="2">
      <c r="A458" s="73">
        <v>20</v>
      </c>
      <c r="B458" s="44" t="s">
        <v>31</v>
      </c>
      <c r="C458" s="41">
        <v>23121</v>
      </c>
      <c r="D458" s="41" t="str">
        <f t="shared" si="15"/>
        <v>23</v>
      </c>
      <c r="E458" s="45" t="s">
        <v>101</v>
      </c>
      <c r="F458" s="96">
        <v>3000</v>
      </c>
      <c r="G458" s="96">
        <v>3000</v>
      </c>
    </row>
    <row r="459" spans="1:7" ht="25.5" hidden="1" outlineLevel="2">
      <c r="A459" s="73">
        <v>20</v>
      </c>
      <c r="B459" s="58" t="s">
        <v>31</v>
      </c>
      <c r="C459" s="56">
        <v>23124</v>
      </c>
      <c r="D459" s="41" t="str">
        <f t="shared" si="15"/>
        <v>23</v>
      </c>
      <c r="E459" s="55" t="s">
        <v>263</v>
      </c>
      <c r="F459" s="96"/>
      <c r="G459" s="96">
        <v>5000</v>
      </c>
    </row>
    <row r="460" spans="1:7" ht="25.5" hidden="1" outlineLevel="2">
      <c r="A460" s="73">
        <v>20</v>
      </c>
      <c r="B460" s="44" t="s">
        <v>31</v>
      </c>
      <c r="C460" s="41">
        <v>23100</v>
      </c>
      <c r="D460" s="41" t="str">
        <f t="shared" si="15"/>
        <v>23</v>
      </c>
      <c r="E460" s="45" t="s">
        <v>125</v>
      </c>
      <c r="F460" s="96">
        <v>22000</v>
      </c>
      <c r="G460" s="96"/>
    </row>
    <row r="461" spans="1:7" ht="25.5" hidden="1" outlineLevel="2">
      <c r="A461" s="73">
        <v>20</v>
      </c>
      <c r="B461" s="44" t="s">
        <v>31</v>
      </c>
      <c r="C461" s="41">
        <v>23101</v>
      </c>
      <c r="D461" s="41" t="str">
        <f t="shared" si="15"/>
        <v>23</v>
      </c>
      <c r="E461" s="45" t="s">
        <v>32</v>
      </c>
      <c r="F461" s="96">
        <v>10000</v>
      </c>
      <c r="G461" s="96"/>
    </row>
    <row r="462" spans="1:7" ht="25.5" hidden="1" outlineLevel="2">
      <c r="A462" s="49">
        <v>20</v>
      </c>
      <c r="B462" s="44" t="s">
        <v>31</v>
      </c>
      <c r="C462" s="41">
        <v>23113</v>
      </c>
      <c r="D462" s="41" t="str">
        <f t="shared" si="15"/>
        <v>23</v>
      </c>
      <c r="E462" s="45" t="s">
        <v>189</v>
      </c>
      <c r="F462" s="96"/>
      <c r="G462" s="96">
        <v>15000</v>
      </c>
    </row>
    <row r="463" spans="1:7" ht="25.5" hidden="1" outlineLevel="2">
      <c r="A463" s="49">
        <v>20</v>
      </c>
      <c r="B463" s="44" t="s">
        <v>31</v>
      </c>
      <c r="C463" s="41">
        <v>23107</v>
      </c>
      <c r="D463" s="41" t="str">
        <f t="shared" si="15"/>
        <v>23</v>
      </c>
      <c r="E463" s="45" t="s">
        <v>239</v>
      </c>
      <c r="F463" s="96"/>
      <c r="G463" s="96">
        <v>85000</v>
      </c>
    </row>
    <row r="464" spans="1:7" outlineLevel="1" collapsed="1">
      <c r="A464" s="49"/>
      <c r="B464" s="44"/>
      <c r="C464" s="41"/>
      <c r="D464" s="40" t="s">
        <v>272</v>
      </c>
      <c r="E464" s="45"/>
      <c r="F464" s="96">
        <f>SUBTOTAL(9,F353:F463)</f>
        <v>4368161.0999999996</v>
      </c>
      <c r="G464" s="96">
        <f>SUBTOTAL(9,G353:G463)</f>
        <v>4792383.3499999996</v>
      </c>
    </row>
    <row r="465" spans="1:7" hidden="1" outlineLevel="2">
      <c r="A465" s="43" t="s">
        <v>35</v>
      </c>
      <c r="B465" s="44" t="s">
        <v>36</v>
      </c>
      <c r="C465" s="41">
        <v>24100</v>
      </c>
      <c r="D465" s="41" t="str">
        <f t="shared" ref="D465:D496" si="16">MID(C465,1,2)</f>
        <v>24</v>
      </c>
      <c r="E465" s="45" t="s">
        <v>37</v>
      </c>
      <c r="F465" s="42">
        <v>12148.4</v>
      </c>
      <c r="G465" s="50">
        <v>10480.44</v>
      </c>
    </row>
    <row r="466" spans="1:7" ht="25.5" hidden="1" outlineLevel="2">
      <c r="A466" s="49">
        <v>20</v>
      </c>
      <c r="B466" s="44" t="s">
        <v>31</v>
      </c>
      <c r="C466" s="41">
        <v>24103</v>
      </c>
      <c r="D466" s="41" t="str">
        <f t="shared" si="16"/>
        <v>24</v>
      </c>
      <c r="E466" s="45" t="s">
        <v>38</v>
      </c>
      <c r="F466" s="42">
        <v>15516.34</v>
      </c>
      <c r="G466" s="50">
        <v>16143.94</v>
      </c>
    </row>
    <row r="467" spans="1:7" hidden="1" outlineLevel="2">
      <c r="A467" s="43" t="s">
        <v>35</v>
      </c>
      <c r="B467" s="44" t="s">
        <v>36</v>
      </c>
      <c r="C467" s="41">
        <v>24100</v>
      </c>
      <c r="D467" s="41" t="str">
        <f t="shared" si="16"/>
        <v>24</v>
      </c>
      <c r="E467" s="45" t="s">
        <v>37</v>
      </c>
      <c r="F467" s="42">
        <v>5890.01</v>
      </c>
      <c r="G467" s="47">
        <v>6128.25</v>
      </c>
    </row>
    <row r="468" spans="1:7" ht="25.5" hidden="1" outlineLevel="2">
      <c r="A468" s="49">
        <v>20</v>
      </c>
      <c r="B468" s="44" t="s">
        <v>31</v>
      </c>
      <c r="C468" s="41">
        <v>24103</v>
      </c>
      <c r="D468" s="41" t="str">
        <f t="shared" si="16"/>
        <v>24</v>
      </c>
      <c r="E468" s="45" t="s">
        <v>38</v>
      </c>
      <c r="F468" s="42">
        <v>7400.83</v>
      </c>
      <c r="G468" s="47">
        <v>7700.18</v>
      </c>
    </row>
    <row r="469" spans="1:7" hidden="1" outlineLevel="2">
      <c r="A469" s="43" t="s">
        <v>35</v>
      </c>
      <c r="B469" s="44" t="s">
        <v>36</v>
      </c>
      <c r="C469" s="41">
        <v>24100</v>
      </c>
      <c r="D469" s="41" t="str">
        <f t="shared" si="16"/>
        <v>24</v>
      </c>
      <c r="E469" s="45" t="s">
        <v>37</v>
      </c>
      <c r="F469" s="42">
        <v>8758.85</v>
      </c>
      <c r="G469" s="47">
        <v>9113.14</v>
      </c>
    </row>
    <row r="470" spans="1:7" ht="25.5" hidden="1" outlineLevel="2">
      <c r="A470" s="49">
        <v>20</v>
      </c>
      <c r="B470" s="44" t="s">
        <v>31</v>
      </c>
      <c r="C470" s="41">
        <v>24103</v>
      </c>
      <c r="D470" s="41" t="str">
        <f t="shared" si="16"/>
        <v>24</v>
      </c>
      <c r="E470" s="45" t="s">
        <v>38</v>
      </c>
      <c r="F470" s="42">
        <v>9816.84</v>
      </c>
      <c r="G470" s="47">
        <v>10214.09</v>
      </c>
    </row>
    <row r="471" spans="1:7" hidden="1" outlineLevel="2">
      <c r="A471" s="43" t="s">
        <v>35</v>
      </c>
      <c r="B471" s="44" t="s">
        <v>36</v>
      </c>
      <c r="C471" s="41">
        <v>24100</v>
      </c>
      <c r="D471" s="41" t="str">
        <f t="shared" si="16"/>
        <v>24</v>
      </c>
      <c r="E471" s="45" t="s">
        <v>37</v>
      </c>
      <c r="F471" s="46">
        <v>77237.64</v>
      </c>
      <c r="G471" s="62">
        <v>80361.36</v>
      </c>
    </row>
    <row r="472" spans="1:7" ht="25.5" hidden="1" outlineLevel="2">
      <c r="A472" s="49">
        <v>20</v>
      </c>
      <c r="B472" s="44" t="s">
        <v>31</v>
      </c>
      <c r="C472" s="41">
        <v>24103</v>
      </c>
      <c r="D472" s="41" t="str">
        <f t="shared" si="16"/>
        <v>24</v>
      </c>
      <c r="E472" s="45" t="s">
        <v>38</v>
      </c>
      <c r="F472" s="42">
        <v>61562.27</v>
      </c>
      <c r="G472" s="62">
        <v>63425.72</v>
      </c>
    </row>
    <row r="473" spans="1:7" ht="63.75" hidden="1" outlineLevel="2">
      <c r="A473" s="69" t="s">
        <v>35</v>
      </c>
      <c r="B473" s="64" t="s">
        <v>36</v>
      </c>
      <c r="C473" s="77">
        <v>24101</v>
      </c>
      <c r="D473" s="41" t="str">
        <f t="shared" si="16"/>
        <v>24</v>
      </c>
      <c r="E473" s="79" t="s">
        <v>84</v>
      </c>
      <c r="F473" s="80"/>
      <c r="G473" s="81">
        <v>122195.31999999999</v>
      </c>
    </row>
    <row r="474" spans="1:7" ht="76.5" hidden="1" outlineLevel="2">
      <c r="A474" s="69" t="s">
        <v>33</v>
      </c>
      <c r="B474" s="64" t="s">
        <v>31</v>
      </c>
      <c r="C474" s="77">
        <v>24102</v>
      </c>
      <c r="D474" s="41" t="str">
        <f t="shared" si="16"/>
        <v>24</v>
      </c>
      <c r="E474" s="79" t="s">
        <v>85</v>
      </c>
      <c r="F474" s="80">
        <v>19698.775833333333</v>
      </c>
      <c r="G474" s="75"/>
    </row>
    <row r="475" spans="1:7" ht="76.5" hidden="1" outlineLevel="2">
      <c r="A475" s="69" t="s">
        <v>33</v>
      </c>
      <c r="B475" s="82" t="s">
        <v>31</v>
      </c>
      <c r="C475" s="83">
        <v>24104</v>
      </c>
      <c r="D475" s="41" t="str">
        <f t="shared" si="16"/>
        <v>24</v>
      </c>
      <c r="E475" s="84" t="s">
        <v>86</v>
      </c>
      <c r="F475" s="75">
        <v>236385.31</v>
      </c>
      <c r="G475" s="75">
        <v>27600</v>
      </c>
    </row>
    <row r="476" spans="1:7" ht="51" hidden="1" outlineLevel="2">
      <c r="A476" s="69" t="s">
        <v>33</v>
      </c>
      <c r="B476" s="64" t="s">
        <v>31</v>
      </c>
      <c r="C476" s="77">
        <v>24105</v>
      </c>
      <c r="D476" s="41" t="str">
        <f t="shared" si="16"/>
        <v>24</v>
      </c>
      <c r="E476" s="79" t="s">
        <v>87</v>
      </c>
      <c r="F476" s="80"/>
      <c r="G476" s="85">
        <v>152432.64666666667</v>
      </c>
    </row>
    <row r="477" spans="1:7" ht="76.5" hidden="1" outlineLevel="2">
      <c r="A477" s="69" t="s">
        <v>33</v>
      </c>
      <c r="B477" s="64" t="s">
        <v>31</v>
      </c>
      <c r="C477" s="77">
        <v>24108</v>
      </c>
      <c r="D477" s="41" t="str">
        <f t="shared" si="16"/>
        <v>24</v>
      </c>
      <c r="E477" s="79" t="s">
        <v>88</v>
      </c>
      <c r="F477" s="80"/>
      <c r="G477" s="75"/>
    </row>
    <row r="478" spans="1:7" ht="51" hidden="1" outlineLevel="2">
      <c r="A478" s="69" t="s">
        <v>35</v>
      </c>
      <c r="B478" s="64" t="s">
        <v>36</v>
      </c>
      <c r="C478" s="77">
        <v>24109</v>
      </c>
      <c r="D478" s="41" t="str">
        <f t="shared" si="16"/>
        <v>24</v>
      </c>
      <c r="E478" s="79" t="s">
        <v>89</v>
      </c>
      <c r="F478" s="80">
        <v>119109.9</v>
      </c>
      <c r="G478" s="75"/>
    </row>
    <row r="479" spans="1:7" hidden="1" outlineLevel="2">
      <c r="A479" s="43" t="s">
        <v>35</v>
      </c>
      <c r="B479" s="44" t="s">
        <v>36</v>
      </c>
      <c r="C479" s="41">
        <v>24100</v>
      </c>
      <c r="D479" s="41" t="str">
        <f t="shared" si="16"/>
        <v>24</v>
      </c>
      <c r="E479" s="45" t="s">
        <v>37</v>
      </c>
      <c r="F479" s="46">
        <v>33216.769999999997</v>
      </c>
      <c r="G479" s="71">
        <v>34054.300000000003</v>
      </c>
    </row>
    <row r="480" spans="1:7" ht="63.75" hidden="1" outlineLevel="2">
      <c r="A480" s="69" t="s">
        <v>35</v>
      </c>
      <c r="B480" s="79" t="s">
        <v>36</v>
      </c>
      <c r="C480" s="77">
        <v>24101</v>
      </c>
      <c r="D480" s="41" t="str">
        <f t="shared" si="16"/>
        <v>24</v>
      </c>
      <c r="E480" s="79" t="s">
        <v>84</v>
      </c>
      <c r="F480" s="80"/>
      <c r="G480" s="71">
        <v>20903.36</v>
      </c>
    </row>
    <row r="481" spans="1:7" ht="76.5" hidden="1" outlineLevel="2">
      <c r="A481" s="69" t="s">
        <v>33</v>
      </c>
      <c r="B481" s="86" t="s">
        <v>31</v>
      </c>
      <c r="C481" s="83">
        <v>24102</v>
      </c>
      <c r="D481" s="41" t="str">
        <f t="shared" si="16"/>
        <v>24</v>
      </c>
      <c r="E481" s="84" t="s">
        <v>85</v>
      </c>
      <c r="F481" s="68">
        <v>5909.6327499999998</v>
      </c>
      <c r="G481" s="71"/>
    </row>
    <row r="482" spans="1:7" ht="25.5" hidden="1" outlineLevel="2">
      <c r="A482" s="69" t="s">
        <v>33</v>
      </c>
      <c r="B482" s="86" t="s">
        <v>31</v>
      </c>
      <c r="C482" s="83">
        <v>24103</v>
      </c>
      <c r="D482" s="41" t="str">
        <f t="shared" si="16"/>
        <v>24</v>
      </c>
      <c r="E482" s="86" t="s">
        <v>38</v>
      </c>
      <c r="F482" s="68">
        <v>30090.48</v>
      </c>
      <c r="G482" s="71">
        <v>40964.339999999997</v>
      </c>
    </row>
    <row r="483" spans="1:7" ht="76.5" hidden="1" outlineLevel="2">
      <c r="A483" s="69" t="s">
        <v>33</v>
      </c>
      <c r="B483" s="86" t="s">
        <v>31</v>
      </c>
      <c r="C483" s="87">
        <v>24104</v>
      </c>
      <c r="D483" s="41" t="str">
        <f t="shared" si="16"/>
        <v>24</v>
      </c>
      <c r="E483" s="84" t="s">
        <v>86</v>
      </c>
      <c r="F483" s="68">
        <v>43253.23</v>
      </c>
      <c r="G483" s="71">
        <v>7600</v>
      </c>
    </row>
    <row r="484" spans="1:7" ht="51" hidden="1" outlineLevel="2">
      <c r="A484" s="69" t="s">
        <v>33</v>
      </c>
      <c r="B484" s="76" t="s">
        <v>31</v>
      </c>
      <c r="C484" s="66">
        <v>24105</v>
      </c>
      <c r="D484" s="41" t="str">
        <f t="shared" si="16"/>
        <v>24</v>
      </c>
      <c r="E484" s="79" t="s">
        <v>92</v>
      </c>
      <c r="F484" s="67"/>
      <c r="G484" s="71">
        <v>16377</v>
      </c>
    </row>
    <row r="485" spans="1:7" ht="51" hidden="1" outlineLevel="2">
      <c r="A485" s="43" t="s">
        <v>35</v>
      </c>
      <c r="B485" s="44" t="s">
        <v>36</v>
      </c>
      <c r="C485" s="88">
        <v>24109</v>
      </c>
      <c r="D485" s="41" t="str">
        <f t="shared" si="16"/>
        <v>24</v>
      </c>
      <c r="E485" s="44" t="s">
        <v>93</v>
      </c>
      <c r="F485" s="42">
        <v>20583.169999999998</v>
      </c>
      <c r="G485" s="71"/>
    </row>
    <row r="486" spans="1:7" hidden="1" outlineLevel="2">
      <c r="A486" s="43" t="s">
        <v>35</v>
      </c>
      <c r="B486" s="44" t="s">
        <v>36</v>
      </c>
      <c r="C486" s="41">
        <v>24100</v>
      </c>
      <c r="D486" s="41" t="str">
        <f t="shared" si="16"/>
        <v>24</v>
      </c>
      <c r="E486" s="45" t="s">
        <v>37</v>
      </c>
      <c r="F486" s="46">
        <v>100</v>
      </c>
      <c r="G486" s="46">
        <v>100</v>
      </c>
    </row>
    <row r="487" spans="1:7" ht="25.5" hidden="1" outlineLevel="2">
      <c r="A487" s="49">
        <v>20</v>
      </c>
      <c r="B487" s="44" t="s">
        <v>31</v>
      </c>
      <c r="C487" s="41">
        <v>24103</v>
      </c>
      <c r="D487" s="41" t="str">
        <f t="shared" si="16"/>
        <v>24</v>
      </c>
      <c r="E487" s="45" t="s">
        <v>38</v>
      </c>
      <c r="F487" s="46">
        <v>100</v>
      </c>
      <c r="G487" s="46">
        <v>100</v>
      </c>
    </row>
    <row r="488" spans="1:7" hidden="1" outlineLevel="2">
      <c r="A488" s="43" t="s">
        <v>35</v>
      </c>
      <c r="B488" s="44" t="s">
        <v>36</v>
      </c>
      <c r="C488" s="41">
        <v>24100</v>
      </c>
      <c r="D488" s="41" t="str">
        <f t="shared" si="16"/>
        <v>24</v>
      </c>
      <c r="E488" s="45" t="s">
        <v>37</v>
      </c>
      <c r="F488" s="46">
        <v>100</v>
      </c>
      <c r="G488" s="46">
        <v>100</v>
      </c>
    </row>
    <row r="489" spans="1:7" ht="25.5" hidden="1" outlineLevel="2">
      <c r="A489" s="49">
        <v>20</v>
      </c>
      <c r="B489" s="44" t="s">
        <v>31</v>
      </c>
      <c r="C489" s="41">
        <v>24103</v>
      </c>
      <c r="D489" s="41" t="str">
        <f t="shared" si="16"/>
        <v>24</v>
      </c>
      <c r="E489" s="45" t="s">
        <v>38</v>
      </c>
      <c r="F489" s="46">
        <v>100</v>
      </c>
      <c r="G489" s="46">
        <v>100</v>
      </c>
    </row>
    <row r="490" spans="1:7" ht="25.5" hidden="1" outlineLevel="2">
      <c r="A490" s="43" t="s">
        <v>35</v>
      </c>
      <c r="B490" s="44" t="s">
        <v>36</v>
      </c>
      <c r="C490" s="41">
        <v>24112</v>
      </c>
      <c r="D490" s="41" t="str">
        <f t="shared" si="16"/>
        <v>24</v>
      </c>
      <c r="E490" s="45" t="s">
        <v>94</v>
      </c>
      <c r="F490" s="46">
        <v>100</v>
      </c>
      <c r="G490" s="46">
        <v>100</v>
      </c>
    </row>
    <row r="491" spans="1:7" hidden="1" outlineLevel="2">
      <c r="A491" s="43" t="s">
        <v>35</v>
      </c>
      <c r="B491" s="44" t="s">
        <v>36</v>
      </c>
      <c r="C491" s="41">
        <v>24100</v>
      </c>
      <c r="D491" s="41" t="str">
        <f t="shared" si="16"/>
        <v>24</v>
      </c>
      <c r="E491" s="45" t="s">
        <v>37</v>
      </c>
      <c r="F491" s="42">
        <v>1100</v>
      </c>
      <c r="G491" s="42">
        <v>1100</v>
      </c>
    </row>
    <row r="492" spans="1:7" ht="25.5" hidden="1" outlineLevel="2">
      <c r="A492" s="49">
        <v>20</v>
      </c>
      <c r="B492" s="44" t="s">
        <v>31</v>
      </c>
      <c r="C492" s="41">
        <v>24103</v>
      </c>
      <c r="D492" s="41" t="str">
        <f t="shared" si="16"/>
        <v>24</v>
      </c>
      <c r="E492" s="45" t="s">
        <v>38</v>
      </c>
      <c r="F492" s="42">
        <v>900</v>
      </c>
      <c r="G492" s="42">
        <v>900</v>
      </c>
    </row>
    <row r="493" spans="1:7" hidden="1" outlineLevel="2">
      <c r="A493" s="43" t="s">
        <v>35</v>
      </c>
      <c r="B493" s="44" t="s">
        <v>36</v>
      </c>
      <c r="C493" s="41">
        <v>24100</v>
      </c>
      <c r="D493" s="41" t="str">
        <f t="shared" si="16"/>
        <v>24</v>
      </c>
      <c r="E493" s="45" t="s">
        <v>37</v>
      </c>
      <c r="F493" s="46">
        <v>100</v>
      </c>
      <c r="G493" s="46">
        <v>100</v>
      </c>
    </row>
    <row r="494" spans="1:7" ht="25.5" hidden="1" outlineLevel="2">
      <c r="A494" s="49">
        <v>20</v>
      </c>
      <c r="B494" s="44" t="s">
        <v>31</v>
      </c>
      <c r="C494" s="41">
        <v>24103</v>
      </c>
      <c r="D494" s="41" t="str">
        <f t="shared" si="16"/>
        <v>24</v>
      </c>
      <c r="E494" s="45" t="s">
        <v>38</v>
      </c>
      <c r="F494" s="46">
        <v>100</v>
      </c>
      <c r="G494" s="46">
        <v>100</v>
      </c>
    </row>
    <row r="495" spans="1:7" hidden="1" outlineLevel="2">
      <c r="A495" s="43" t="s">
        <v>35</v>
      </c>
      <c r="B495" s="44" t="s">
        <v>36</v>
      </c>
      <c r="C495" s="41">
        <v>24100</v>
      </c>
      <c r="D495" s="41" t="str">
        <f t="shared" si="16"/>
        <v>24</v>
      </c>
      <c r="E495" s="45" t="s">
        <v>37</v>
      </c>
      <c r="F495" s="42"/>
      <c r="G495" s="42">
        <v>10000</v>
      </c>
    </row>
    <row r="496" spans="1:7" ht="25.5" hidden="1" outlineLevel="2">
      <c r="A496" s="49">
        <v>20</v>
      </c>
      <c r="B496" s="44" t="s">
        <v>31</v>
      </c>
      <c r="C496" s="41">
        <v>24111</v>
      </c>
      <c r="D496" s="41" t="str">
        <f t="shared" si="16"/>
        <v>24</v>
      </c>
      <c r="E496" s="45" t="s">
        <v>126</v>
      </c>
      <c r="F496" s="96">
        <v>1900</v>
      </c>
      <c r="G496" s="96">
        <v>1300</v>
      </c>
    </row>
    <row r="497" spans="1:7" hidden="1" outlineLevel="2">
      <c r="A497" s="43" t="s">
        <v>35</v>
      </c>
      <c r="B497" s="44" t="s">
        <v>36</v>
      </c>
      <c r="C497" s="41">
        <v>24100</v>
      </c>
      <c r="D497" s="41" t="str">
        <f t="shared" ref="D497:D528" si="17">MID(C497,1,2)</f>
        <v>24</v>
      </c>
      <c r="E497" s="45" t="s">
        <v>37</v>
      </c>
      <c r="F497" s="96">
        <v>200</v>
      </c>
      <c r="G497" s="96">
        <v>200</v>
      </c>
    </row>
    <row r="498" spans="1:7" ht="25.5" hidden="1" outlineLevel="2">
      <c r="A498" s="49">
        <v>20</v>
      </c>
      <c r="B498" s="44" t="s">
        <v>31</v>
      </c>
      <c r="C498" s="41">
        <v>24103</v>
      </c>
      <c r="D498" s="41" t="str">
        <f t="shared" si="17"/>
        <v>24</v>
      </c>
      <c r="E498" s="45" t="s">
        <v>38</v>
      </c>
      <c r="F498" s="96">
        <v>600</v>
      </c>
      <c r="G498" s="96">
        <v>600</v>
      </c>
    </row>
    <row r="499" spans="1:7" ht="38.25" hidden="1" outlineLevel="2">
      <c r="A499" s="49">
        <v>20</v>
      </c>
      <c r="B499" s="44" t="s">
        <v>31</v>
      </c>
      <c r="C499" s="41">
        <v>24110</v>
      </c>
      <c r="D499" s="41" t="str">
        <f t="shared" si="17"/>
        <v>24</v>
      </c>
      <c r="E499" s="45" t="s">
        <v>166</v>
      </c>
      <c r="F499" s="96">
        <v>200</v>
      </c>
      <c r="G499" s="96">
        <v>300</v>
      </c>
    </row>
    <row r="500" spans="1:7" ht="25.5" hidden="1" outlineLevel="2">
      <c r="A500" s="49">
        <v>20</v>
      </c>
      <c r="B500" s="44" t="s">
        <v>31</v>
      </c>
      <c r="C500" s="41">
        <v>24111</v>
      </c>
      <c r="D500" s="41" t="str">
        <f t="shared" si="17"/>
        <v>24</v>
      </c>
      <c r="E500" s="45" t="s">
        <v>126</v>
      </c>
      <c r="F500" s="96">
        <v>2100</v>
      </c>
      <c r="G500" s="96">
        <v>2200</v>
      </c>
    </row>
    <row r="501" spans="1:7" ht="25.5" hidden="1" outlineLevel="2">
      <c r="A501" s="105">
        <v>20</v>
      </c>
      <c r="B501" s="106" t="s">
        <v>31</v>
      </c>
      <c r="C501" s="90">
        <v>24111</v>
      </c>
      <c r="D501" s="41" t="str">
        <f t="shared" si="17"/>
        <v>24</v>
      </c>
      <c r="E501" s="107" t="s">
        <v>126</v>
      </c>
      <c r="F501" s="108">
        <v>8700</v>
      </c>
      <c r="G501" s="108">
        <v>11600</v>
      </c>
    </row>
    <row r="502" spans="1:7" ht="25.5" hidden="1" outlineLevel="2">
      <c r="A502" s="49">
        <v>20</v>
      </c>
      <c r="B502" s="44" t="s">
        <v>31</v>
      </c>
      <c r="C502" s="41">
        <v>24103</v>
      </c>
      <c r="D502" s="41" t="str">
        <f t="shared" si="17"/>
        <v>24</v>
      </c>
      <c r="E502" s="45" t="s">
        <v>38</v>
      </c>
      <c r="F502" s="96">
        <v>1000</v>
      </c>
      <c r="G502" s="96">
        <v>800</v>
      </c>
    </row>
    <row r="503" spans="1:7" ht="25.5" hidden="1" outlineLevel="2">
      <c r="A503" s="49">
        <v>20</v>
      </c>
      <c r="B503" s="44" t="s">
        <v>31</v>
      </c>
      <c r="C503" s="41">
        <v>24103</v>
      </c>
      <c r="D503" s="41" t="str">
        <f t="shared" si="17"/>
        <v>24</v>
      </c>
      <c r="E503" s="45" t="s">
        <v>38</v>
      </c>
      <c r="F503" s="96">
        <v>1000</v>
      </c>
      <c r="G503" s="96">
        <v>1200</v>
      </c>
    </row>
    <row r="504" spans="1:7" ht="63.75" hidden="1" outlineLevel="2">
      <c r="A504" s="49">
        <v>6</v>
      </c>
      <c r="B504" s="44" t="s">
        <v>36</v>
      </c>
      <c r="C504" s="109">
        <v>24101</v>
      </c>
      <c r="D504" s="41" t="str">
        <f t="shared" si="17"/>
        <v>24</v>
      </c>
      <c r="E504" s="44" t="s">
        <v>84</v>
      </c>
      <c r="F504" s="96"/>
      <c r="G504" s="96">
        <v>15000</v>
      </c>
    </row>
    <row r="505" spans="1:7" ht="63.75" hidden="1" outlineLevel="2">
      <c r="A505" s="49">
        <v>20</v>
      </c>
      <c r="B505" s="44" t="s">
        <v>31</v>
      </c>
      <c r="C505" s="109">
        <v>24102</v>
      </c>
      <c r="D505" s="41" t="str">
        <f t="shared" si="17"/>
        <v>24</v>
      </c>
      <c r="E505" s="44" t="s">
        <v>180</v>
      </c>
      <c r="F505" s="96">
        <v>2000</v>
      </c>
      <c r="G505" s="96"/>
    </row>
    <row r="506" spans="1:7" ht="25.5" hidden="1" outlineLevel="2">
      <c r="A506" s="49">
        <v>20</v>
      </c>
      <c r="B506" s="44" t="s">
        <v>31</v>
      </c>
      <c r="C506" s="41">
        <v>24103</v>
      </c>
      <c r="D506" s="41" t="str">
        <f t="shared" si="17"/>
        <v>24</v>
      </c>
      <c r="E506" s="45" t="s">
        <v>38</v>
      </c>
      <c r="F506" s="96">
        <v>4200</v>
      </c>
      <c r="G506" s="96">
        <v>4000</v>
      </c>
    </row>
    <row r="507" spans="1:7" ht="76.5" hidden="1" outlineLevel="2">
      <c r="A507" s="49">
        <v>20</v>
      </c>
      <c r="B507" s="44" t="s">
        <v>31</v>
      </c>
      <c r="C507" s="109">
        <v>24104</v>
      </c>
      <c r="D507" s="41" t="str">
        <f t="shared" si="17"/>
        <v>24</v>
      </c>
      <c r="E507" s="44" t="s">
        <v>181</v>
      </c>
      <c r="F507" s="96">
        <v>41237.760000000002</v>
      </c>
      <c r="G507" s="96">
        <v>3500</v>
      </c>
    </row>
    <row r="508" spans="1:7" ht="63.75" hidden="1" outlineLevel="2">
      <c r="A508" s="49">
        <v>20</v>
      </c>
      <c r="B508" s="44" t="s">
        <v>31</v>
      </c>
      <c r="C508" s="109">
        <v>24105</v>
      </c>
      <c r="D508" s="41" t="str">
        <f t="shared" si="17"/>
        <v>24</v>
      </c>
      <c r="E508" s="44" t="s">
        <v>182</v>
      </c>
      <c r="F508" s="96"/>
      <c r="G508" s="96">
        <v>25000</v>
      </c>
    </row>
    <row r="509" spans="1:7" ht="51" hidden="1" outlineLevel="2">
      <c r="A509" s="49">
        <v>20</v>
      </c>
      <c r="B509" s="44" t="s">
        <v>31</v>
      </c>
      <c r="C509" s="109">
        <v>24109</v>
      </c>
      <c r="D509" s="41" t="str">
        <f t="shared" si="17"/>
        <v>24</v>
      </c>
      <c r="E509" s="44" t="s">
        <v>183</v>
      </c>
      <c r="F509" s="96">
        <v>14864.67</v>
      </c>
      <c r="G509" s="96"/>
    </row>
    <row r="510" spans="1:7" ht="38.25" hidden="1" outlineLevel="2">
      <c r="A510" s="49">
        <v>20</v>
      </c>
      <c r="B510" s="44" t="s">
        <v>31</v>
      </c>
      <c r="C510" s="41">
        <v>24110</v>
      </c>
      <c r="D510" s="41" t="str">
        <f t="shared" si="17"/>
        <v>24</v>
      </c>
      <c r="E510" s="45" t="s">
        <v>166</v>
      </c>
      <c r="F510" s="96">
        <v>5000</v>
      </c>
      <c r="G510" s="96">
        <v>3000</v>
      </c>
    </row>
    <row r="511" spans="1:7" ht="25.5" hidden="1" outlineLevel="2">
      <c r="A511" s="49">
        <v>20</v>
      </c>
      <c r="B511" s="44" t="s">
        <v>31</v>
      </c>
      <c r="C511" s="56">
        <v>24111</v>
      </c>
      <c r="D511" s="41" t="str">
        <f t="shared" si="17"/>
        <v>24</v>
      </c>
      <c r="E511" s="45" t="s">
        <v>126</v>
      </c>
      <c r="F511" s="96">
        <v>300</v>
      </c>
      <c r="G511" s="96">
        <v>300</v>
      </c>
    </row>
    <row r="512" spans="1:7" hidden="1" outlineLevel="2">
      <c r="A512" s="43" t="s">
        <v>35</v>
      </c>
      <c r="B512" s="44" t="s">
        <v>36</v>
      </c>
      <c r="C512" s="41">
        <v>24100</v>
      </c>
      <c r="D512" s="41" t="str">
        <f t="shared" si="17"/>
        <v>24</v>
      </c>
      <c r="E512" s="45" t="s">
        <v>37</v>
      </c>
      <c r="F512" s="96">
        <v>800</v>
      </c>
      <c r="G512" s="96">
        <v>1000</v>
      </c>
    </row>
    <row r="513" spans="1:7" ht="25.5" hidden="1" outlineLevel="2">
      <c r="A513" s="49">
        <v>20</v>
      </c>
      <c r="B513" s="44" t="s">
        <v>31</v>
      </c>
      <c r="C513" s="41">
        <v>24103</v>
      </c>
      <c r="D513" s="41" t="str">
        <f t="shared" si="17"/>
        <v>24</v>
      </c>
      <c r="E513" s="45" t="s">
        <v>38</v>
      </c>
      <c r="F513" s="96">
        <v>100</v>
      </c>
      <c r="G513" s="96">
        <v>100</v>
      </c>
    </row>
    <row r="514" spans="1:7" ht="38.25" hidden="1" outlineLevel="2">
      <c r="A514" s="49">
        <v>20</v>
      </c>
      <c r="B514" s="44" t="s">
        <v>31</v>
      </c>
      <c r="C514" s="41">
        <v>24110</v>
      </c>
      <c r="D514" s="41" t="str">
        <f t="shared" si="17"/>
        <v>24</v>
      </c>
      <c r="E514" s="45" t="s">
        <v>166</v>
      </c>
      <c r="F514" s="96">
        <v>400</v>
      </c>
      <c r="G514" s="96">
        <v>1000</v>
      </c>
    </row>
    <row r="515" spans="1:7" ht="25.5" hidden="1" outlineLevel="2">
      <c r="A515" s="49">
        <v>20</v>
      </c>
      <c r="B515" s="44" t="s">
        <v>31</v>
      </c>
      <c r="C515" s="41">
        <v>24111</v>
      </c>
      <c r="D515" s="41" t="str">
        <f t="shared" si="17"/>
        <v>24</v>
      </c>
      <c r="E515" s="45" t="s">
        <v>126</v>
      </c>
      <c r="F515" s="96">
        <v>700</v>
      </c>
      <c r="G515" s="96">
        <v>900</v>
      </c>
    </row>
    <row r="516" spans="1:7" hidden="1" outlineLevel="2">
      <c r="A516" s="43" t="s">
        <v>35</v>
      </c>
      <c r="B516" s="44" t="s">
        <v>36</v>
      </c>
      <c r="C516" s="41">
        <v>24100</v>
      </c>
      <c r="D516" s="41" t="str">
        <f t="shared" si="17"/>
        <v>24</v>
      </c>
      <c r="E516" s="45" t="s">
        <v>37</v>
      </c>
      <c r="F516" s="96">
        <v>100</v>
      </c>
      <c r="G516" s="96">
        <v>300</v>
      </c>
    </row>
    <row r="517" spans="1:7" ht="38.25" hidden="1" outlineLevel="2">
      <c r="A517" s="49">
        <v>20</v>
      </c>
      <c r="B517" s="44" t="s">
        <v>31</v>
      </c>
      <c r="C517" s="41">
        <v>24110</v>
      </c>
      <c r="D517" s="41" t="str">
        <f t="shared" si="17"/>
        <v>24</v>
      </c>
      <c r="E517" s="45" t="s">
        <v>166</v>
      </c>
      <c r="F517" s="96">
        <v>200</v>
      </c>
      <c r="G517" s="96">
        <v>200</v>
      </c>
    </row>
    <row r="518" spans="1:7" ht="25.5" hidden="1" outlineLevel="2">
      <c r="A518" s="49">
        <v>20</v>
      </c>
      <c r="B518" s="44" t="s">
        <v>31</v>
      </c>
      <c r="C518" s="41">
        <v>24103</v>
      </c>
      <c r="D518" s="41" t="str">
        <f t="shared" si="17"/>
        <v>24</v>
      </c>
      <c r="E518" s="45" t="s">
        <v>38</v>
      </c>
      <c r="F518" s="96">
        <v>400</v>
      </c>
      <c r="G518" s="96">
        <v>400</v>
      </c>
    </row>
    <row r="519" spans="1:7" ht="38.25" hidden="1" outlineLevel="2">
      <c r="A519" s="49">
        <v>20</v>
      </c>
      <c r="B519" s="44" t="s">
        <v>31</v>
      </c>
      <c r="C519" s="41">
        <v>24110</v>
      </c>
      <c r="D519" s="41" t="str">
        <f t="shared" si="17"/>
        <v>24</v>
      </c>
      <c r="E519" s="45" t="s">
        <v>166</v>
      </c>
      <c r="F519" s="96">
        <v>200</v>
      </c>
      <c r="G519" s="96">
        <v>200</v>
      </c>
    </row>
    <row r="520" spans="1:7" ht="25.5" hidden="1" outlineLevel="2">
      <c r="A520" s="49">
        <v>20</v>
      </c>
      <c r="B520" s="44" t="s">
        <v>31</v>
      </c>
      <c r="C520" s="41">
        <v>24111</v>
      </c>
      <c r="D520" s="41" t="str">
        <f t="shared" si="17"/>
        <v>24</v>
      </c>
      <c r="E520" s="45" t="s">
        <v>126</v>
      </c>
      <c r="F520" s="96">
        <v>400</v>
      </c>
      <c r="G520" s="96">
        <v>400</v>
      </c>
    </row>
    <row r="521" spans="1:7" ht="76.5" hidden="1" outlineLevel="2">
      <c r="A521" s="49">
        <v>20</v>
      </c>
      <c r="B521" s="44" t="s">
        <v>31</v>
      </c>
      <c r="C521" s="109">
        <v>24104</v>
      </c>
      <c r="D521" s="41" t="str">
        <f t="shared" si="17"/>
        <v>24</v>
      </c>
      <c r="E521" s="44" t="s">
        <v>181</v>
      </c>
      <c r="F521" s="96">
        <v>600</v>
      </c>
      <c r="G521" s="96">
        <v>400</v>
      </c>
    </row>
    <row r="522" spans="1:7" hidden="1" outlineLevel="2">
      <c r="A522" s="43" t="s">
        <v>35</v>
      </c>
      <c r="B522" s="44" t="s">
        <v>36</v>
      </c>
      <c r="C522" s="41">
        <v>24100</v>
      </c>
      <c r="D522" s="41" t="str">
        <f t="shared" si="17"/>
        <v>24</v>
      </c>
      <c r="E522" s="45" t="s">
        <v>37</v>
      </c>
      <c r="F522" s="96">
        <v>1000</v>
      </c>
      <c r="G522" s="96">
        <v>1000</v>
      </c>
    </row>
    <row r="523" spans="1:7" hidden="1" outlineLevel="2">
      <c r="A523" s="43" t="s">
        <v>35</v>
      </c>
      <c r="B523" s="44" t="s">
        <v>36</v>
      </c>
      <c r="C523" s="41">
        <v>24100</v>
      </c>
      <c r="D523" s="41" t="str">
        <f t="shared" si="17"/>
        <v>24</v>
      </c>
      <c r="E523" s="45" t="s">
        <v>37</v>
      </c>
      <c r="F523" s="96">
        <v>78000</v>
      </c>
      <c r="G523" s="96">
        <v>55000</v>
      </c>
    </row>
    <row r="524" spans="1:7" ht="25.5" hidden="1" outlineLevel="2">
      <c r="A524" s="73">
        <v>20</v>
      </c>
      <c r="B524" s="44" t="s">
        <v>31</v>
      </c>
      <c r="C524" s="41">
        <v>24103</v>
      </c>
      <c r="D524" s="41" t="str">
        <f t="shared" si="17"/>
        <v>24</v>
      </c>
      <c r="E524" s="45" t="s">
        <v>38</v>
      </c>
      <c r="F524" s="96">
        <v>15300</v>
      </c>
      <c r="G524" s="96">
        <v>17500</v>
      </c>
    </row>
    <row r="525" spans="1:7" ht="25.5" hidden="1" outlineLevel="2">
      <c r="A525" s="73">
        <v>20</v>
      </c>
      <c r="B525" s="44" t="s">
        <v>31</v>
      </c>
      <c r="C525" s="41">
        <v>24111</v>
      </c>
      <c r="D525" s="41" t="str">
        <f t="shared" si="17"/>
        <v>24</v>
      </c>
      <c r="E525" s="45" t="s">
        <v>126</v>
      </c>
      <c r="F525" s="96">
        <v>9700</v>
      </c>
      <c r="G525" s="96">
        <v>11100</v>
      </c>
    </row>
    <row r="526" spans="1:7" hidden="1" outlineLevel="2">
      <c r="A526" s="43" t="s">
        <v>35</v>
      </c>
      <c r="B526" s="44" t="s">
        <v>36</v>
      </c>
      <c r="C526" s="41">
        <v>24100</v>
      </c>
      <c r="D526" s="41" t="str">
        <f t="shared" si="17"/>
        <v>24</v>
      </c>
      <c r="E526" s="45" t="s">
        <v>37</v>
      </c>
      <c r="F526" s="96">
        <v>3000</v>
      </c>
      <c r="G526" s="96">
        <v>30000</v>
      </c>
    </row>
    <row r="527" spans="1:7" ht="38.25" hidden="1" outlineLevel="2">
      <c r="A527" s="73">
        <v>20</v>
      </c>
      <c r="B527" s="44" t="s">
        <v>31</v>
      </c>
      <c r="C527" s="41">
        <v>24110</v>
      </c>
      <c r="D527" s="41" t="str">
        <f t="shared" si="17"/>
        <v>24</v>
      </c>
      <c r="E527" s="45" t="s">
        <v>166</v>
      </c>
      <c r="F527" s="96">
        <v>49800</v>
      </c>
      <c r="G527" s="96">
        <v>49800</v>
      </c>
    </row>
    <row r="528" spans="1:7" ht="25.5" hidden="1" outlineLevel="2">
      <c r="A528" s="73">
        <v>20</v>
      </c>
      <c r="B528" s="44" t="s">
        <v>31</v>
      </c>
      <c r="C528" s="41">
        <v>24111</v>
      </c>
      <c r="D528" s="41" t="str">
        <f t="shared" si="17"/>
        <v>24</v>
      </c>
      <c r="E528" s="45" t="s">
        <v>126</v>
      </c>
      <c r="F528" s="96">
        <v>63100</v>
      </c>
      <c r="G528" s="96">
        <v>56000</v>
      </c>
    </row>
    <row r="529" spans="1:7" hidden="1" outlineLevel="2">
      <c r="A529" s="43" t="s">
        <v>35</v>
      </c>
      <c r="B529" s="44" t="s">
        <v>36</v>
      </c>
      <c r="C529" s="41">
        <v>24100</v>
      </c>
      <c r="D529" s="41" t="str">
        <f t="shared" ref="D529:D560" si="18">MID(C529,1,2)</f>
        <v>24</v>
      </c>
      <c r="E529" s="45" t="s">
        <v>37</v>
      </c>
      <c r="F529" s="42"/>
      <c r="G529" s="42">
        <v>400</v>
      </c>
    </row>
    <row r="530" spans="1:7" hidden="1" outlineLevel="2">
      <c r="A530" s="43" t="s">
        <v>35</v>
      </c>
      <c r="B530" s="44" t="s">
        <v>36</v>
      </c>
      <c r="C530" s="41">
        <v>24100</v>
      </c>
      <c r="D530" s="41" t="str">
        <f t="shared" si="18"/>
        <v>24</v>
      </c>
      <c r="E530" s="45" t="s">
        <v>37</v>
      </c>
      <c r="F530" s="42"/>
      <c r="G530" s="42">
        <v>500</v>
      </c>
    </row>
    <row r="531" spans="1:7" hidden="1" outlineLevel="2">
      <c r="A531" s="43" t="s">
        <v>35</v>
      </c>
      <c r="B531" s="44" t="s">
        <v>36</v>
      </c>
      <c r="C531" s="41">
        <v>24100</v>
      </c>
      <c r="D531" s="41" t="str">
        <f t="shared" si="18"/>
        <v>24</v>
      </c>
      <c r="E531" s="45" t="s">
        <v>37</v>
      </c>
      <c r="F531" s="96">
        <v>100</v>
      </c>
      <c r="G531" s="96">
        <v>300</v>
      </c>
    </row>
    <row r="532" spans="1:7" ht="25.5" hidden="1" outlineLevel="2">
      <c r="A532" s="73">
        <v>20</v>
      </c>
      <c r="B532" s="44" t="s">
        <v>31</v>
      </c>
      <c r="C532" s="41">
        <v>24103</v>
      </c>
      <c r="D532" s="41" t="str">
        <f t="shared" si="18"/>
        <v>24</v>
      </c>
      <c r="E532" s="45" t="s">
        <v>38</v>
      </c>
      <c r="F532" s="96">
        <v>2300</v>
      </c>
      <c r="G532" s="96">
        <v>2500</v>
      </c>
    </row>
    <row r="533" spans="1:7" ht="38.25" hidden="1" outlineLevel="2">
      <c r="A533" s="73">
        <v>20</v>
      </c>
      <c r="B533" s="44" t="s">
        <v>31</v>
      </c>
      <c r="C533" s="41">
        <v>24110</v>
      </c>
      <c r="D533" s="41" t="str">
        <f t="shared" si="18"/>
        <v>24</v>
      </c>
      <c r="E533" s="45" t="s">
        <v>166</v>
      </c>
      <c r="F533" s="96">
        <v>20000</v>
      </c>
      <c r="G533" s="96">
        <v>20500</v>
      </c>
    </row>
    <row r="534" spans="1:7" outlineLevel="1" collapsed="1">
      <c r="A534" s="73"/>
      <c r="B534" s="44"/>
      <c r="C534" s="41"/>
      <c r="D534" s="40" t="s">
        <v>273</v>
      </c>
      <c r="E534" s="45"/>
      <c r="F534" s="96">
        <f>SUBTOTAL(9,F465:F533)</f>
        <v>1038780.8785833333</v>
      </c>
      <c r="G534" s="96">
        <f>SUBTOTAL(9,G465:G533)</f>
        <v>956894.08666666667</v>
      </c>
    </row>
    <row r="535" spans="1:7" ht="38.25" hidden="1" outlineLevel="2">
      <c r="A535" s="73">
        <v>20</v>
      </c>
      <c r="B535" s="58" t="s">
        <v>31</v>
      </c>
      <c r="C535" s="56">
        <v>31100</v>
      </c>
      <c r="D535" s="41" t="str">
        <f>MID(C535,1,2)</f>
        <v>31</v>
      </c>
      <c r="E535" s="45" t="s">
        <v>209</v>
      </c>
      <c r="F535" s="96">
        <v>6100</v>
      </c>
      <c r="G535" s="96">
        <v>6400</v>
      </c>
    </row>
    <row r="536" spans="1:7" ht="38.25" hidden="1" outlineLevel="2">
      <c r="A536" s="49">
        <v>13</v>
      </c>
      <c r="B536" s="44" t="s">
        <v>23</v>
      </c>
      <c r="C536" s="41">
        <v>31100</v>
      </c>
      <c r="D536" s="41" t="str">
        <f>MID(C536,1,2)</f>
        <v>31</v>
      </c>
      <c r="E536" s="45" t="s">
        <v>209</v>
      </c>
      <c r="F536" s="96">
        <v>126000</v>
      </c>
      <c r="G536" s="96">
        <v>126700</v>
      </c>
    </row>
    <row r="537" spans="1:7" ht="38.25" hidden="1" outlineLevel="2">
      <c r="A537" s="49">
        <v>13</v>
      </c>
      <c r="B537" s="44" t="s">
        <v>23</v>
      </c>
      <c r="C537" s="41">
        <v>31101</v>
      </c>
      <c r="D537" s="41" t="str">
        <f>MID(C537,1,2)</f>
        <v>31</v>
      </c>
      <c r="E537" s="45" t="s">
        <v>222</v>
      </c>
      <c r="F537" s="96">
        <v>83127</v>
      </c>
      <c r="G537" s="96">
        <v>24000</v>
      </c>
    </row>
    <row r="538" spans="1:7" ht="38.25" hidden="1" outlineLevel="2">
      <c r="A538" s="49">
        <v>13</v>
      </c>
      <c r="B538" s="44" t="s">
        <v>23</v>
      </c>
      <c r="C538" s="41">
        <v>31100</v>
      </c>
      <c r="D538" s="41" t="str">
        <f>MID(C538,1,2)</f>
        <v>31</v>
      </c>
      <c r="E538" s="45" t="s">
        <v>209</v>
      </c>
      <c r="F538" s="96">
        <v>10100</v>
      </c>
      <c r="G538" s="96">
        <v>10200</v>
      </c>
    </row>
    <row r="539" spans="1:7" outlineLevel="1" collapsed="1">
      <c r="A539" s="49"/>
      <c r="B539" s="44"/>
      <c r="C539" s="41"/>
      <c r="D539" s="40" t="s">
        <v>274</v>
      </c>
      <c r="E539" s="45"/>
      <c r="F539" s="96">
        <f>SUBTOTAL(9,F535:F538)</f>
        <v>225327</v>
      </c>
      <c r="G539" s="96">
        <f>SUBTOTAL(9,G535:G538)</f>
        <v>167300</v>
      </c>
    </row>
    <row r="540" spans="1:7" ht="25.5" hidden="1" outlineLevel="2">
      <c r="A540" s="43" t="s">
        <v>39</v>
      </c>
      <c r="B540" s="44" t="s">
        <v>40</v>
      </c>
      <c r="C540" s="41">
        <v>32300</v>
      </c>
      <c r="D540" s="41" t="str">
        <f t="shared" ref="D540:D571" si="19">MID(C540,1,2)</f>
        <v>32</v>
      </c>
      <c r="E540" s="45" t="s">
        <v>41</v>
      </c>
      <c r="F540" s="42">
        <v>43284.78</v>
      </c>
      <c r="G540" s="50">
        <v>43149.27</v>
      </c>
    </row>
    <row r="541" spans="1:7" ht="38.25" hidden="1" outlineLevel="2">
      <c r="A541" s="49">
        <v>20</v>
      </c>
      <c r="B541" s="44" t="s">
        <v>31</v>
      </c>
      <c r="C541" s="41">
        <v>32600</v>
      </c>
      <c r="D541" s="41" t="str">
        <f t="shared" si="19"/>
        <v>32</v>
      </c>
      <c r="E541" s="45" t="s">
        <v>42</v>
      </c>
      <c r="F541" s="42">
        <v>15351.19</v>
      </c>
      <c r="G541" s="50">
        <v>28174.37</v>
      </c>
    </row>
    <row r="542" spans="1:7" ht="25.5" hidden="1" outlineLevel="2">
      <c r="A542" s="43" t="s">
        <v>39</v>
      </c>
      <c r="B542" s="44" t="s">
        <v>40</v>
      </c>
      <c r="C542" s="41">
        <v>32300</v>
      </c>
      <c r="D542" s="41" t="str">
        <f t="shared" si="19"/>
        <v>32</v>
      </c>
      <c r="E542" s="45" t="s">
        <v>41</v>
      </c>
      <c r="F542" s="42">
        <v>17510.63</v>
      </c>
      <c r="G542" s="47">
        <v>18219.22</v>
      </c>
    </row>
    <row r="543" spans="1:7" ht="38.25" hidden="1" outlineLevel="2">
      <c r="A543" s="49">
        <v>20</v>
      </c>
      <c r="B543" s="44" t="s">
        <v>31</v>
      </c>
      <c r="C543" s="41">
        <v>32600</v>
      </c>
      <c r="D543" s="41" t="str">
        <f t="shared" si="19"/>
        <v>32</v>
      </c>
      <c r="E543" s="45" t="s">
        <v>42</v>
      </c>
      <c r="F543" s="42">
        <v>7065.57</v>
      </c>
      <c r="G543" s="47">
        <v>14048.66</v>
      </c>
    </row>
    <row r="544" spans="1:7" ht="25.5" hidden="1" outlineLevel="2">
      <c r="A544" s="43" t="s">
        <v>39</v>
      </c>
      <c r="B544" s="44" t="s">
        <v>40</v>
      </c>
      <c r="C544" s="41">
        <v>32300</v>
      </c>
      <c r="D544" s="41" t="str">
        <f t="shared" si="19"/>
        <v>32</v>
      </c>
      <c r="E544" s="45" t="s">
        <v>41</v>
      </c>
      <c r="F544" s="42">
        <v>34280.39</v>
      </c>
      <c r="G544" s="47">
        <v>35666.980000000003</v>
      </c>
    </row>
    <row r="545" spans="1:7" ht="38.25" hidden="1" outlineLevel="2">
      <c r="A545" s="49">
        <v>20</v>
      </c>
      <c r="B545" s="44" t="s">
        <v>31</v>
      </c>
      <c r="C545" s="41">
        <v>32600</v>
      </c>
      <c r="D545" s="41" t="str">
        <f t="shared" si="19"/>
        <v>32</v>
      </c>
      <c r="E545" s="45" t="s">
        <v>42</v>
      </c>
      <c r="F545" s="42">
        <v>12831.99</v>
      </c>
      <c r="G545" s="47">
        <v>23497.61</v>
      </c>
    </row>
    <row r="546" spans="1:7" ht="25.5" hidden="1" outlineLevel="2">
      <c r="A546" s="43" t="s">
        <v>39</v>
      </c>
      <c r="B546" s="44" t="s">
        <v>40</v>
      </c>
      <c r="C546" s="41">
        <v>32300</v>
      </c>
      <c r="D546" s="41" t="str">
        <f t="shared" si="19"/>
        <v>32</v>
      </c>
      <c r="E546" s="45" t="s">
        <v>41</v>
      </c>
      <c r="F546" s="42">
        <v>1272.68</v>
      </c>
      <c r="G546" s="60">
        <v>268.95999999999998</v>
      </c>
    </row>
    <row r="547" spans="1:7" ht="25.5" hidden="1" outlineLevel="2">
      <c r="A547" s="43" t="s">
        <v>39</v>
      </c>
      <c r="B547" s="44" t="s">
        <v>40</v>
      </c>
      <c r="C547" s="41">
        <v>32300</v>
      </c>
      <c r="D547" s="41" t="str">
        <f t="shared" si="19"/>
        <v>32</v>
      </c>
      <c r="E547" s="45" t="s">
        <v>41</v>
      </c>
      <c r="F547" s="42">
        <v>120718.37</v>
      </c>
      <c r="G547" s="62">
        <v>124028.4</v>
      </c>
    </row>
    <row r="548" spans="1:7" ht="25.5" hidden="1" outlineLevel="2">
      <c r="A548" s="43" t="s">
        <v>39</v>
      </c>
      <c r="B548" s="44" t="s">
        <v>40</v>
      </c>
      <c r="C548" s="56">
        <v>32312</v>
      </c>
      <c r="D548" s="41" t="str">
        <f t="shared" si="19"/>
        <v>32</v>
      </c>
      <c r="E548" s="55" t="s">
        <v>80</v>
      </c>
      <c r="F548" s="46">
        <v>346904.55</v>
      </c>
      <c r="G548" s="62">
        <v>392827.48</v>
      </c>
    </row>
    <row r="549" spans="1:7" ht="38.25" hidden="1" outlineLevel="2">
      <c r="A549" s="49">
        <v>20</v>
      </c>
      <c r="B549" s="58" t="s">
        <v>31</v>
      </c>
      <c r="C549" s="56">
        <v>32600</v>
      </c>
      <c r="D549" s="41" t="str">
        <f t="shared" si="19"/>
        <v>32</v>
      </c>
      <c r="E549" s="55" t="s">
        <v>42</v>
      </c>
      <c r="F549" s="46">
        <v>45188.959999999999</v>
      </c>
      <c r="G549" s="62">
        <v>43337.5</v>
      </c>
    </row>
    <row r="550" spans="1:7" ht="25.5" hidden="1" outlineLevel="2">
      <c r="A550" s="43" t="s">
        <v>39</v>
      </c>
      <c r="B550" s="44" t="s">
        <v>40</v>
      </c>
      <c r="C550" s="56">
        <v>32300</v>
      </c>
      <c r="D550" s="41" t="str">
        <f t="shared" si="19"/>
        <v>32</v>
      </c>
      <c r="E550" s="55" t="s">
        <v>41</v>
      </c>
      <c r="F550" s="42">
        <v>5519.52</v>
      </c>
      <c r="G550" s="75">
        <v>2847.58</v>
      </c>
    </row>
    <row r="551" spans="1:7" ht="25.5" hidden="1" outlineLevel="2">
      <c r="A551" s="43" t="s">
        <v>39</v>
      </c>
      <c r="B551" s="44" t="s">
        <v>40</v>
      </c>
      <c r="C551" s="41">
        <v>32300</v>
      </c>
      <c r="D551" s="41" t="str">
        <f t="shared" si="19"/>
        <v>32</v>
      </c>
      <c r="E551" s="45" t="s">
        <v>41</v>
      </c>
      <c r="F551" s="42">
        <v>3506.81</v>
      </c>
      <c r="G551" s="75">
        <v>2736.01</v>
      </c>
    </row>
    <row r="552" spans="1:7" ht="25.5" hidden="1" outlineLevel="2">
      <c r="A552" s="43" t="s">
        <v>39</v>
      </c>
      <c r="B552" s="44" t="s">
        <v>40</v>
      </c>
      <c r="C552" s="41">
        <v>32300</v>
      </c>
      <c r="D552" s="41" t="str">
        <f t="shared" si="19"/>
        <v>32</v>
      </c>
      <c r="E552" s="45" t="s">
        <v>41</v>
      </c>
      <c r="F552" s="46">
        <v>2500</v>
      </c>
      <c r="G552" s="46">
        <v>2500</v>
      </c>
    </row>
    <row r="553" spans="1:7" ht="25.5" hidden="1" outlineLevel="2">
      <c r="A553" s="43" t="s">
        <v>39</v>
      </c>
      <c r="B553" s="44" t="s">
        <v>40</v>
      </c>
      <c r="C553" s="41">
        <v>32300</v>
      </c>
      <c r="D553" s="41" t="str">
        <f t="shared" si="19"/>
        <v>32</v>
      </c>
      <c r="E553" s="45" t="s">
        <v>41</v>
      </c>
      <c r="F553" s="42">
        <v>66812.73</v>
      </c>
      <c r="G553" s="71">
        <v>77575.22</v>
      </c>
    </row>
    <row r="554" spans="1:7" ht="25.5" hidden="1" outlineLevel="2">
      <c r="A554" s="43" t="s">
        <v>39</v>
      </c>
      <c r="B554" s="44" t="s">
        <v>40</v>
      </c>
      <c r="C554" s="41">
        <v>32312</v>
      </c>
      <c r="D554" s="41" t="str">
        <f t="shared" si="19"/>
        <v>32</v>
      </c>
      <c r="E554" s="45" t="s">
        <v>80</v>
      </c>
      <c r="F554" s="46">
        <v>110940.07</v>
      </c>
      <c r="G554" s="71">
        <v>126294.03</v>
      </c>
    </row>
    <row r="555" spans="1:7" ht="38.25" hidden="1" outlineLevel="2">
      <c r="A555" s="49">
        <v>20</v>
      </c>
      <c r="B555" s="44" t="s">
        <v>31</v>
      </c>
      <c r="C555" s="41">
        <v>32600</v>
      </c>
      <c r="D555" s="41" t="str">
        <f t="shared" si="19"/>
        <v>32</v>
      </c>
      <c r="E555" s="45" t="s">
        <v>42</v>
      </c>
      <c r="F555" s="46">
        <v>25721.26</v>
      </c>
      <c r="G555" s="57">
        <v>34995.760000000002</v>
      </c>
    </row>
    <row r="556" spans="1:7" ht="25.5" hidden="1" outlineLevel="2">
      <c r="A556" s="43" t="s">
        <v>39</v>
      </c>
      <c r="B556" s="44" t="s">
        <v>40</v>
      </c>
      <c r="C556" s="41">
        <v>32300</v>
      </c>
      <c r="D556" s="41" t="str">
        <f t="shared" si="19"/>
        <v>32</v>
      </c>
      <c r="E556" s="45" t="s">
        <v>41</v>
      </c>
      <c r="F556" s="46">
        <v>100</v>
      </c>
      <c r="G556" s="46">
        <v>100</v>
      </c>
    </row>
    <row r="557" spans="1:7" ht="25.5" hidden="1" outlineLevel="2">
      <c r="A557" s="43" t="s">
        <v>39</v>
      </c>
      <c r="B557" s="44" t="s">
        <v>40</v>
      </c>
      <c r="C557" s="41">
        <v>32312</v>
      </c>
      <c r="D557" s="41" t="str">
        <f t="shared" si="19"/>
        <v>32</v>
      </c>
      <c r="E557" s="45" t="s">
        <v>80</v>
      </c>
      <c r="F557" s="46">
        <v>100</v>
      </c>
      <c r="G557" s="46">
        <v>100</v>
      </c>
    </row>
    <row r="558" spans="1:7" ht="38.25" hidden="1" outlineLevel="2">
      <c r="A558" s="49">
        <v>20</v>
      </c>
      <c r="B558" s="44" t="s">
        <v>31</v>
      </c>
      <c r="C558" s="41">
        <v>32600</v>
      </c>
      <c r="D558" s="41" t="str">
        <f t="shared" si="19"/>
        <v>32</v>
      </c>
      <c r="E558" s="45" t="s">
        <v>42</v>
      </c>
      <c r="F558" s="46">
        <v>100</v>
      </c>
      <c r="G558" s="46">
        <v>100</v>
      </c>
    </row>
    <row r="559" spans="1:7" ht="25.5" hidden="1" outlineLevel="2">
      <c r="A559" s="43" t="s">
        <v>39</v>
      </c>
      <c r="B559" s="44" t="s">
        <v>40</v>
      </c>
      <c r="C559" s="41">
        <v>32300</v>
      </c>
      <c r="D559" s="41" t="str">
        <f t="shared" si="19"/>
        <v>32</v>
      </c>
      <c r="E559" s="45" t="s">
        <v>41</v>
      </c>
      <c r="F559" s="46">
        <v>100</v>
      </c>
      <c r="G559" s="46">
        <v>100</v>
      </c>
    </row>
    <row r="560" spans="1:7" ht="25.5" hidden="1" outlineLevel="2">
      <c r="A560" s="43" t="s">
        <v>39</v>
      </c>
      <c r="B560" s="44" t="s">
        <v>40</v>
      </c>
      <c r="C560" s="41">
        <v>32312</v>
      </c>
      <c r="D560" s="41" t="str">
        <f t="shared" si="19"/>
        <v>32</v>
      </c>
      <c r="E560" s="45" t="s">
        <v>80</v>
      </c>
      <c r="F560" s="46">
        <v>100</v>
      </c>
      <c r="G560" s="46">
        <v>100</v>
      </c>
    </row>
    <row r="561" spans="1:7" ht="38.25" hidden="1" outlineLevel="2">
      <c r="A561" s="49">
        <v>20</v>
      </c>
      <c r="B561" s="44" t="s">
        <v>31</v>
      </c>
      <c r="C561" s="41">
        <v>32600</v>
      </c>
      <c r="D561" s="41" t="str">
        <f t="shared" si="19"/>
        <v>32</v>
      </c>
      <c r="E561" s="45" t="s">
        <v>42</v>
      </c>
      <c r="F561" s="46">
        <v>100</v>
      </c>
      <c r="G561" s="46">
        <v>100</v>
      </c>
    </row>
    <row r="562" spans="1:7" ht="25.5" hidden="1" outlineLevel="2">
      <c r="A562" s="43" t="s">
        <v>39</v>
      </c>
      <c r="B562" s="44" t="s">
        <v>40</v>
      </c>
      <c r="C562" s="41">
        <v>32300</v>
      </c>
      <c r="D562" s="41" t="str">
        <f t="shared" si="19"/>
        <v>32</v>
      </c>
      <c r="E562" s="45" t="s">
        <v>41</v>
      </c>
      <c r="F562" s="42">
        <v>2300</v>
      </c>
      <c r="G562" s="42">
        <v>2300</v>
      </c>
    </row>
    <row r="563" spans="1:7" ht="25.5" hidden="1" outlineLevel="2">
      <c r="A563" s="43" t="s">
        <v>39</v>
      </c>
      <c r="B563" s="44" t="s">
        <v>40</v>
      </c>
      <c r="C563" s="41">
        <v>32312</v>
      </c>
      <c r="D563" s="41" t="str">
        <f t="shared" si="19"/>
        <v>32</v>
      </c>
      <c r="E563" s="45" t="s">
        <v>80</v>
      </c>
      <c r="F563" s="42">
        <v>2300</v>
      </c>
      <c r="G563" s="42">
        <v>2300</v>
      </c>
    </row>
    <row r="564" spans="1:7" ht="38.25" hidden="1" outlineLevel="2">
      <c r="A564" s="49">
        <v>20</v>
      </c>
      <c r="B564" s="44" t="s">
        <v>31</v>
      </c>
      <c r="C564" s="41">
        <v>32600</v>
      </c>
      <c r="D564" s="41" t="str">
        <f t="shared" si="19"/>
        <v>32</v>
      </c>
      <c r="E564" s="45" t="s">
        <v>42</v>
      </c>
      <c r="F564" s="42">
        <v>800</v>
      </c>
      <c r="G564" s="42">
        <v>800</v>
      </c>
    </row>
    <row r="565" spans="1:7" ht="25.5" hidden="1" outlineLevel="2">
      <c r="A565" s="43" t="s">
        <v>39</v>
      </c>
      <c r="B565" s="44" t="s">
        <v>40</v>
      </c>
      <c r="C565" s="56">
        <v>32300</v>
      </c>
      <c r="D565" s="41" t="str">
        <f t="shared" si="19"/>
        <v>32</v>
      </c>
      <c r="E565" s="45" t="s">
        <v>41</v>
      </c>
      <c r="F565" s="46">
        <v>100</v>
      </c>
      <c r="G565" s="46">
        <v>100</v>
      </c>
    </row>
    <row r="566" spans="1:7" ht="25.5" hidden="1" outlineLevel="2">
      <c r="A566" s="43" t="s">
        <v>39</v>
      </c>
      <c r="B566" s="44" t="s">
        <v>40</v>
      </c>
      <c r="C566" s="56">
        <v>32312</v>
      </c>
      <c r="D566" s="41" t="str">
        <f t="shared" si="19"/>
        <v>32</v>
      </c>
      <c r="E566" s="45" t="s">
        <v>80</v>
      </c>
      <c r="F566" s="46">
        <v>100</v>
      </c>
      <c r="G566" s="46">
        <v>100</v>
      </c>
    </row>
    <row r="567" spans="1:7" ht="38.25" hidden="1" outlineLevel="2">
      <c r="A567" s="49">
        <v>20</v>
      </c>
      <c r="B567" s="44" t="s">
        <v>31</v>
      </c>
      <c r="C567" s="41">
        <v>32600</v>
      </c>
      <c r="D567" s="41" t="str">
        <f t="shared" si="19"/>
        <v>32</v>
      </c>
      <c r="E567" s="45" t="s">
        <v>42</v>
      </c>
      <c r="F567" s="46">
        <v>100</v>
      </c>
      <c r="G567" s="46">
        <v>100</v>
      </c>
    </row>
    <row r="568" spans="1:7" ht="38.25" hidden="1" outlineLevel="2">
      <c r="A568" s="49">
        <v>20</v>
      </c>
      <c r="B568" s="58" t="s">
        <v>31</v>
      </c>
      <c r="C568" s="41">
        <v>32600</v>
      </c>
      <c r="D568" s="41" t="str">
        <f t="shared" si="19"/>
        <v>32</v>
      </c>
      <c r="E568" s="45" t="s">
        <v>42</v>
      </c>
      <c r="F568" s="96">
        <v>11500</v>
      </c>
      <c r="G568" s="96">
        <v>11700</v>
      </c>
    </row>
    <row r="569" spans="1:7" ht="38.25" hidden="1" outlineLevel="2">
      <c r="A569" s="49">
        <v>20</v>
      </c>
      <c r="B569" s="44" t="s">
        <v>31</v>
      </c>
      <c r="C569" s="41">
        <v>32601</v>
      </c>
      <c r="D569" s="41" t="str">
        <f t="shared" si="19"/>
        <v>32</v>
      </c>
      <c r="E569" s="45" t="s">
        <v>102</v>
      </c>
      <c r="F569" s="96">
        <v>13000</v>
      </c>
      <c r="G569" s="96">
        <v>13000</v>
      </c>
    </row>
    <row r="570" spans="1:7" ht="25.5" hidden="1" outlineLevel="2">
      <c r="A570" s="43" t="s">
        <v>39</v>
      </c>
      <c r="B570" s="44" t="s">
        <v>40</v>
      </c>
      <c r="C570" s="41">
        <v>32602</v>
      </c>
      <c r="D570" s="41" t="str">
        <f t="shared" si="19"/>
        <v>32</v>
      </c>
      <c r="E570" s="45" t="s">
        <v>103</v>
      </c>
      <c r="F570" s="96">
        <v>3000</v>
      </c>
      <c r="G570" s="96">
        <v>3900</v>
      </c>
    </row>
    <row r="571" spans="1:7" ht="25.5" hidden="1" outlineLevel="2">
      <c r="A571" s="43" t="s">
        <v>39</v>
      </c>
      <c r="B571" s="44" t="s">
        <v>40</v>
      </c>
      <c r="C571" s="41">
        <v>32303</v>
      </c>
      <c r="D571" s="41" t="str">
        <f t="shared" si="19"/>
        <v>32</v>
      </c>
      <c r="E571" s="45" t="s">
        <v>127</v>
      </c>
      <c r="F571" s="96">
        <v>5000</v>
      </c>
      <c r="G571" s="96">
        <v>5400</v>
      </c>
    </row>
    <row r="572" spans="1:7" ht="25.5" hidden="1" outlineLevel="2">
      <c r="A572" s="43" t="s">
        <v>39</v>
      </c>
      <c r="B572" s="44" t="s">
        <v>40</v>
      </c>
      <c r="C572" s="41">
        <v>32304</v>
      </c>
      <c r="D572" s="41" t="str">
        <f t="shared" ref="D572:D603" si="20">MID(C572,1,2)</f>
        <v>32</v>
      </c>
      <c r="E572" s="45" t="s">
        <v>128</v>
      </c>
      <c r="F572" s="96">
        <v>5000</v>
      </c>
      <c r="G572" s="96">
        <v>5400</v>
      </c>
    </row>
    <row r="573" spans="1:7" ht="25.5" hidden="1" outlineLevel="2">
      <c r="A573" s="43" t="s">
        <v>39</v>
      </c>
      <c r="B573" s="44" t="s">
        <v>40</v>
      </c>
      <c r="C573" s="41">
        <v>32305</v>
      </c>
      <c r="D573" s="41" t="str">
        <f t="shared" si="20"/>
        <v>32</v>
      </c>
      <c r="E573" s="45" t="s">
        <v>129</v>
      </c>
      <c r="F573" s="96">
        <v>5000</v>
      </c>
      <c r="G573" s="96">
        <v>5400</v>
      </c>
    </row>
    <row r="574" spans="1:7" ht="38.25" hidden="1" outlineLevel="2">
      <c r="A574" s="43" t="s">
        <v>39</v>
      </c>
      <c r="B574" s="44" t="s">
        <v>40</v>
      </c>
      <c r="C574" s="41">
        <v>32306</v>
      </c>
      <c r="D574" s="41" t="str">
        <f t="shared" si="20"/>
        <v>32</v>
      </c>
      <c r="E574" s="45" t="s">
        <v>130</v>
      </c>
      <c r="F574" s="96">
        <v>5000</v>
      </c>
      <c r="G574" s="96">
        <v>5400</v>
      </c>
    </row>
    <row r="575" spans="1:7" ht="38.25" hidden="1" outlineLevel="2">
      <c r="A575" s="43" t="s">
        <v>39</v>
      </c>
      <c r="B575" s="44" t="s">
        <v>40</v>
      </c>
      <c r="C575" s="41">
        <v>32307</v>
      </c>
      <c r="D575" s="41" t="str">
        <f t="shared" si="20"/>
        <v>32</v>
      </c>
      <c r="E575" s="45" t="s">
        <v>131</v>
      </c>
      <c r="F575" s="96">
        <v>800</v>
      </c>
      <c r="G575" s="96">
        <v>800</v>
      </c>
    </row>
    <row r="576" spans="1:7" ht="25.5" hidden="1" outlineLevel="2">
      <c r="A576" s="43" t="s">
        <v>39</v>
      </c>
      <c r="B576" s="44" t="s">
        <v>40</v>
      </c>
      <c r="C576" s="41">
        <v>32308</v>
      </c>
      <c r="D576" s="41" t="str">
        <f t="shared" si="20"/>
        <v>32</v>
      </c>
      <c r="E576" s="45" t="s">
        <v>132</v>
      </c>
      <c r="F576" s="96">
        <v>5000</v>
      </c>
      <c r="G576" s="96">
        <v>5400</v>
      </c>
    </row>
    <row r="577" spans="1:7" ht="25.5" hidden="1" outlineLevel="2">
      <c r="A577" s="43" t="s">
        <v>39</v>
      </c>
      <c r="B577" s="44" t="s">
        <v>40</v>
      </c>
      <c r="C577" s="41">
        <v>32309</v>
      </c>
      <c r="D577" s="41" t="str">
        <f t="shared" si="20"/>
        <v>32</v>
      </c>
      <c r="E577" s="45" t="s">
        <v>133</v>
      </c>
      <c r="F577" s="96">
        <v>5000</v>
      </c>
      <c r="G577" s="96">
        <v>5400</v>
      </c>
    </row>
    <row r="578" spans="1:7" ht="38.25" hidden="1" outlineLevel="2">
      <c r="A578" s="43" t="s">
        <v>39</v>
      </c>
      <c r="B578" s="44" t="s">
        <v>40</v>
      </c>
      <c r="C578" s="41">
        <v>32310</v>
      </c>
      <c r="D578" s="41" t="str">
        <f t="shared" si="20"/>
        <v>32</v>
      </c>
      <c r="E578" s="45" t="s">
        <v>134</v>
      </c>
      <c r="F578" s="96">
        <v>5000</v>
      </c>
      <c r="G578" s="96">
        <v>5400</v>
      </c>
    </row>
    <row r="579" spans="1:7" ht="38.25" hidden="1" outlineLevel="2">
      <c r="A579" s="43" t="s">
        <v>39</v>
      </c>
      <c r="B579" s="44" t="s">
        <v>40</v>
      </c>
      <c r="C579" s="41">
        <v>32311</v>
      </c>
      <c r="D579" s="41" t="str">
        <f t="shared" si="20"/>
        <v>32</v>
      </c>
      <c r="E579" s="45" t="s">
        <v>135</v>
      </c>
      <c r="F579" s="96">
        <v>5000</v>
      </c>
      <c r="G579" s="96">
        <v>5400</v>
      </c>
    </row>
    <row r="580" spans="1:7" ht="25.5" hidden="1" outlineLevel="2">
      <c r="A580" s="43" t="s">
        <v>39</v>
      </c>
      <c r="B580" s="44" t="s">
        <v>40</v>
      </c>
      <c r="C580" s="41">
        <v>32312</v>
      </c>
      <c r="D580" s="41" t="str">
        <f t="shared" si="20"/>
        <v>32</v>
      </c>
      <c r="E580" s="45" t="s">
        <v>80</v>
      </c>
      <c r="F580" s="96">
        <v>5000</v>
      </c>
      <c r="G580" s="96">
        <v>5400</v>
      </c>
    </row>
    <row r="581" spans="1:7" ht="25.5" hidden="1" outlineLevel="2">
      <c r="A581" s="43" t="s">
        <v>39</v>
      </c>
      <c r="B581" s="44" t="s">
        <v>40</v>
      </c>
      <c r="C581" s="41">
        <v>32313</v>
      </c>
      <c r="D581" s="41" t="str">
        <f t="shared" si="20"/>
        <v>32</v>
      </c>
      <c r="E581" s="45" t="s">
        <v>136</v>
      </c>
      <c r="F581" s="96">
        <v>5000</v>
      </c>
      <c r="G581" s="96">
        <v>5400</v>
      </c>
    </row>
    <row r="582" spans="1:7" ht="38.25" hidden="1" outlineLevel="2">
      <c r="A582" s="49">
        <v>20</v>
      </c>
      <c r="B582" s="44" t="s">
        <v>31</v>
      </c>
      <c r="C582" s="41">
        <v>32601</v>
      </c>
      <c r="D582" s="41" t="str">
        <f t="shared" si="20"/>
        <v>32</v>
      </c>
      <c r="E582" s="45" t="s">
        <v>102</v>
      </c>
      <c r="F582" s="96">
        <v>100</v>
      </c>
      <c r="G582" s="96">
        <v>100</v>
      </c>
    </row>
    <row r="583" spans="1:7" ht="25.5" hidden="1" outlineLevel="2">
      <c r="A583" s="43" t="s">
        <v>39</v>
      </c>
      <c r="B583" s="44" t="s">
        <v>40</v>
      </c>
      <c r="C583" s="41">
        <v>32303</v>
      </c>
      <c r="D583" s="41" t="str">
        <f t="shared" si="20"/>
        <v>32</v>
      </c>
      <c r="E583" s="45" t="s">
        <v>127</v>
      </c>
      <c r="F583" s="96">
        <v>3000</v>
      </c>
      <c r="G583" s="96">
        <v>2000</v>
      </c>
    </row>
    <row r="584" spans="1:7" ht="25.5" hidden="1" outlineLevel="2">
      <c r="A584" s="43" t="s">
        <v>39</v>
      </c>
      <c r="B584" s="44" t="s">
        <v>40</v>
      </c>
      <c r="C584" s="41">
        <v>32304</v>
      </c>
      <c r="D584" s="41" t="str">
        <f t="shared" si="20"/>
        <v>32</v>
      </c>
      <c r="E584" s="45" t="s">
        <v>128</v>
      </c>
      <c r="F584" s="96">
        <v>4000</v>
      </c>
      <c r="G584" s="96">
        <v>3700</v>
      </c>
    </row>
    <row r="585" spans="1:7" ht="25.5" hidden="1" outlineLevel="2">
      <c r="A585" s="43" t="s">
        <v>39</v>
      </c>
      <c r="B585" s="44" t="s">
        <v>40</v>
      </c>
      <c r="C585" s="41">
        <v>32305</v>
      </c>
      <c r="D585" s="41" t="str">
        <f t="shared" si="20"/>
        <v>32</v>
      </c>
      <c r="E585" s="45" t="s">
        <v>129</v>
      </c>
      <c r="F585" s="96">
        <v>2200</v>
      </c>
      <c r="G585" s="96">
        <v>2600</v>
      </c>
    </row>
    <row r="586" spans="1:7" ht="38.25" hidden="1" outlineLevel="2">
      <c r="A586" s="43" t="s">
        <v>39</v>
      </c>
      <c r="B586" s="44" t="s">
        <v>40</v>
      </c>
      <c r="C586" s="41">
        <v>32306</v>
      </c>
      <c r="D586" s="41" t="str">
        <f t="shared" si="20"/>
        <v>32</v>
      </c>
      <c r="E586" s="45" t="s">
        <v>130</v>
      </c>
      <c r="F586" s="96">
        <v>1900</v>
      </c>
      <c r="G586" s="96">
        <v>1900</v>
      </c>
    </row>
    <row r="587" spans="1:7" ht="25.5" hidden="1" outlineLevel="2">
      <c r="A587" s="43" t="s">
        <v>39</v>
      </c>
      <c r="B587" s="44" t="s">
        <v>40</v>
      </c>
      <c r="C587" s="41">
        <v>32308</v>
      </c>
      <c r="D587" s="41" t="str">
        <f t="shared" si="20"/>
        <v>32</v>
      </c>
      <c r="E587" s="45" t="s">
        <v>132</v>
      </c>
      <c r="F587" s="96">
        <v>5200</v>
      </c>
      <c r="G587" s="96">
        <v>5300</v>
      </c>
    </row>
    <row r="588" spans="1:7" ht="25.5" hidden="1" outlineLevel="2">
      <c r="A588" s="43" t="s">
        <v>39</v>
      </c>
      <c r="B588" s="44" t="s">
        <v>40</v>
      </c>
      <c r="C588" s="41">
        <v>32309</v>
      </c>
      <c r="D588" s="41" t="str">
        <f t="shared" si="20"/>
        <v>32</v>
      </c>
      <c r="E588" s="45" t="s">
        <v>133</v>
      </c>
      <c r="F588" s="96">
        <v>3100</v>
      </c>
      <c r="G588" s="96">
        <v>3200</v>
      </c>
    </row>
    <row r="589" spans="1:7" ht="38.25" hidden="1" outlineLevel="2">
      <c r="A589" s="43" t="s">
        <v>39</v>
      </c>
      <c r="B589" s="44" t="s">
        <v>40</v>
      </c>
      <c r="C589" s="41">
        <v>32310</v>
      </c>
      <c r="D589" s="41" t="str">
        <f t="shared" si="20"/>
        <v>32</v>
      </c>
      <c r="E589" s="45" t="s">
        <v>134</v>
      </c>
      <c r="F589" s="96">
        <v>2600</v>
      </c>
      <c r="G589" s="96">
        <v>2800</v>
      </c>
    </row>
    <row r="590" spans="1:7" ht="38.25" hidden="1" outlineLevel="2">
      <c r="A590" s="43" t="s">
        <v>39</v>
      </c>
      <c r="B590" s="44" t="s">
        <v>40</v>
      </c>
      <c r="C590" s="41">
        <v>32311</v>
      </c>
      <c r="D590" s="41" t="str">
        <f t="shared" si="20"/>
        <v>32</v>
      </c>
      <c r="E590" s="45" t="s">
        <v>135</v>
      </c>
      <c r="F590" s="96">
        <v>1400</v>
      </c>
      <c r="G590" s="96">
        <v>1000</v>
      </c>
    </row>
    <row r="591" spans="1:7" ht="25.5" hidden="1" outlineLevel="2">
      <c r="A591" s="43" t="s">
        <v>39</v>
      </c>
      <c r="B591" s="44" t="s">
        <v>40</v>
      </c>
      <c r="C591" s="41">
        <v>32313</v>
      </c>
      <c r="D591" s="41" t="str">
        <f t="shared" si="20"/>
        <v>32</v>
      </c>
      <c r="E591" s="45" t="s">
        <v>136</v>
      </c>
      <c r="F591" s="96">
        <v>2300</v>
      </c>
      <c r="G591" s="96">
        <v>2200</v>
      </c>
    </row>
    <row r="592" spans="1:7" ht="25.5" hidden="1" outlineLevel="2">
      <c r="A592" s="43" t="s">
        <v>39</v>
      </c>
      <c r="B592" s="44" t="s">
        <v>40</v>
      </c>
      <c r="C592" s="41">
        <v>32312</v>
      </c>
      <c r="D592" s="41" t="str">
        <f t="shared" si="20"/>
        <v>32</v>
      </c>
      <c r="E592" s="45" t="s">
        <v>80</v>
      </c>
      <c r="F592" s="96">
        <v>400</v>
      </c>
      <c r="G592" s="96">
        <v>200</v>
      </c>
    </row>
    <row r="593" spans="1:7" ht="38.25" hidden="1" outlineLevel="2">
      <c r="A593" s="49">
        <v>20</v>
      </c>
      <c r="B593" s="44" t="s">
        <v>31</v>
      </c>
      <c r="C593" s="41">
        <v>32600</v>
      </c>
      <c r="D593" s="41" t="str">
        <f t="shared" si="20"/>
        <v>32</v>
      </c>
      <c r="E593" s="45" t="s">
        <v>42</v>
      </c>
      <c r="F593" s="96">
        <v>100</v>
      </c>
      <c r="G593" s="96">
        <v>100</v>
      </c>
    </row>
    <row r="594" spans="1:7" ht="38.25" hidden="1" outlineLevel="2">
      <c r="A594" s="49">
        <v>20</v>
      </c>
      <c r="B594" s="44" t="s">
        <v>31</v>
      </c>
      <c r="C594" s="41">
        <v>32601</v>
      </c>
      <c r="D594" s="41" t="str">
        <f t="shared" si="20"/>
        <v>32</v>
      </c>
      <c r="E594" s="45" t="s">
        <v>102</v>
      </c>
      <c r="F594" s="96">
        <v>700</v>
      </c>
      <c r="G594" s="96">
        <v>700</v>
      </c>
    </row>
    <row r="595" spans="1:7" ht="38.25" hidden="1" outlineLevel="2">
      <c r="A595" s="49">
        <v>20</v>
      </c>
      <c r="B595" s="58" t="s">
        <v>31</v>
      </c>
      <c r="C595" s="41">
        <v>32605</v>
      </c>
      <c r="D595" s="41" t="str">
        <f t="shared" si="20"/>
        <v>32</v>
      </c>
      <c r="E595" s="45" t="s">
        <v>167</v>
      </c>
      <c r="F595" s="96">
        <v>700</v>
      </c>
      <c r="G595" s="96">
        <v>300</v>
      </c>
    </row>
    <row r="596" spans="1:7" ht="25.5" hidden="1" outlineLevel="2">
      <c r="A596" s="43" t="s">
        <v>39</v>
      </c>
      <c r="B596" s="44" t="s">
        <v>40</v>
      </c>
      <c r="C596" s="41">
        <v>32303</v>
      </c>
      <c r="D596" s="41" t="str">
        <f t="shared" si="20"/>
        <v>32</v>
      </c>
      <c r="E596" s="45" t="s">
        <v>127</v>
      </c>
      <c r="F596" s="96">
        <v>22300</v>
      </c>
      <c r="G596" s="96">
        <v>23900</v>
      </c>
    </row>
    <row r="597" spans="1:7" ht="25.5" hidden="1" outlineLevel="2">
      <c r="A597" s="43" t="s">
        <v>39</v>
      </c>
      <c r="B597" s="44" t="s">
        <v>40</v>
      </c>
      <c r="C597" s="41">
        <v>32304</v>
      </c>
      <c r="D597" s="41" t="str">
        <f t="shared" si="20"/>
        <v>32</v>
      </c>
      <c r="E597" s="45" t="s">
        <v>128</v>
      </c>
      <c r="F597" s="96">
        <v>15100</v>
      </c>
      <c r="G597" s="96">
        <v>17100</v>
      </c>
    </row>
    <row r="598" spans="1:7" ht="25.5" hidden="1" outlineLevel="2">
      <c r="A598" s="43" t="s">
        <v>39</v>
      </c>
      <c r="B598" s="44" t="s">
        <v>40</v>
      </c>
      <c r="C598" s="41">
        <v>32305</v>
      </c>
      <c r="D598" s="41" t="str">
        <f t="shared" si="20"/>
        <v>32</v>
      </c>
      <c r="E598" s="45" t="s">
        <v>129</v>
      </c>
      <c r="F598" s="96">
        <v>22400</v>
      </c>
      <c r="G598" s="96">
        <v>24000</v>
      </c>
    </row>
    <row r="599" spans="1:7" ht="38.25" hidden="1" outlineLevel="2">
      <c r="A599" s="43" t="s">
        <v>39</v>
      </c>
      <c r="B599" s="44" t="s">
        <v>40</v>
      </c>
      <c r="C599" s="41">
        <v>32306</v>
      </c>
      <c r="D599" s="41" t="str">
        <f t="shared" si="20"/>
        <v>32</v>
      </c>
      <c r="E599" s="45" t="s">
        <v>130</v>
      </c>
      <c r="F599" s="96">
        <v>18600</v>
      </c>
      <c r="G599" s="96">
        <v>20300</v>
      </c>
    </row>
    <row r="600" spans="1:7" ht="38.25" hidden="1" outlineLevel="2">
      <c r="A600" s="43" t="s">
        <v>39</v>
      </c>
      <c r="B600" s="44" t="s">
        <v>40</v>
      </c>
      <c r="C600" s="41">
        <v>32307</v>
      </c>
      <c r="D600" s="41" t="str">
        <f t="shared" si="20"/>
        <v>32</v>
      </c>
      <c r="E600" s="45" t="s">
        <v>131</v>
      </c>
      <c r="F600" s="96">
        <v>7400</v>
      </c>
      <c r="G600" s="96">
        <v>8100</v>
      </c>
    </row>
    <row r="601" spans="1:7" ht="25.5" hidden="1" outlineLevel="2">
      <c r="A601" s="43" t="s">
        <v>39</v>
      </c>
      <c r="B601" s="44" t="s">
        <v>40</v>
      </c>
      <c r="C601" s="41">
        <v>32308</v>
      </c>
      <c r="D601" s="41" t="str">
        <f t="shared" si="20"/>
        <v>32</v>
      </c>
      <c r="E601" s="45" t="s">
        <v>132</v>
      </c>
      <c r="F601" s="96">
        <v>14000</v>
      </c>
      <c r="G601" s="96">
        <v>14700</v>
      </c>
    </row>
    <row r="602" spans="1:7" ht="25.5" hidden="1" outlineLevel="2">
      <c r="A602" s="43" t="s">
        <v>39</v>
      </c>
      <c r="B602" s="44" t="s">
        <v>40</v>
      </c>
      <c r="C602" s="41">
        <v>32309</v>
      </c>
      <c r="D602" s="41" t="str">
        <f t="shared" si="20"/>
        <v>32</v>
      </c>
      <c r="E602" s="45" t="s">
        <v>133</v>
      </c>
      <c r="F602" s="96">
        <v>15300</v>
      </c>
      <c r="G602" s="96">
        <v>16600</v>
      </c>
    </row>
    <row r="603" spans="1:7" ht="38.25" hidden="1" outlineLevel="2">
      <c r="A603" s="43" t="s">
        <v>39</v>
      </c>
      <c r="B603" s="44" t="s">
        <v>40</v>
      </c>
      <c r="C603" s="41">
        <v>32310</v>
      </c>
      <c r="D603" s="41" t="str">
        <f t="shared" si="20"/>
        <v>32</v>
      </c>
      <c r="E603" s="45" t="s">
        <v>134</v>
      </c>
      <c r="F603" s="96">
        <v>19300</v>
      </c>
      <c r="G603" s="96">
        <v>23200</v>
      </c>
    </row>
    <row r="604" spans="1:7" ht="38.25" hidden="1" outlineLevel="2">
      <c r="A604" s="43" t="s">
        <v>39</v>
      </c>
      <c r="B604" s="44" t="s">
        <v>40</v>
      </c>
      <c r="C604" s="41">
        <v>32311</v>
      </c>
      <c r="D604" s="41" t="str">
        <f t="shared" ref="D604:D635" si="21">MID(C604,1,2)</f>
        <v>32</v>
      </c>
      <c r="E604" s="45" t="s">
        <v>173</v>
      </c>
      <c r="F604" s="96">
        <v>6100</v>
      </c>
      <c r="G604" s="96">
        <v>6900</v>
      </c>
    </row>
    <row r="605" spans="1:7" ht="25.5" hidden="1" outlineLevel="2">
      <c r="A605" s="43" t="s">
        <v>39</v>
      </c>
      <c r="B605" s="44" t="s">
        <v>40</v>
      </c>
      <c r="C605" s="41">
        <v>32312</v>
      </c>
      <c r="D605" s="41" t="str">
        <f t="shared" si="21"/>
        <v>32</v>
      </c>
      <c r="E605" s="45" t="s">
        <v>80</v>
      </c>
      <c r="F605" s="96">
        <v>6700</v>
      </c>
      <c r="G605" s="96">
        <v>8000</v>
      </c>
    </row>
    <row r="606" spans="1:7" ht="25.5" hidden="1" outlineLevel="2">
      <c r="A606" s="43" t="s">
        <v>39</v>
      </c>
      <c r="B606" s="44" t="s">
        <v>40</v>
      </c>
      <c r="C606" s="41">
        <v>32313</v>
      </c>
      <c r="D606" s="41" t="str">
        <f t="shared" si="21"/>
        <v>32</v>
      </c>
      <c r="E606" s="45" t="s">
        <v>136</v>
      </c>
      <c r="F606" s="96">
        <v>22000</v>
      </c>
      <c r="G606" s="96">
        <v>24800</v>
      </c>
    </row>
    <row r="607" spans="1:7" ht="25.5" hidden="1" outlineLevel="2">
      <c r="A607" s="43" t="s">
        <v>39</v>
      </c>
      <c r="B607" s="44" t="s">
        <v>40</v>
      </c>
      <c r="C607" s="41">
        <v>32303</v>
      </c>
      <c r="D607" s="41" t="str">
        <f t="shared" si="21"/>
        <v>32</v>
      </c>
      <c r="E607" s="45" t="s">
        <v>127</v>
      </c>
      <c r="F607" s="96">
        <v>52000</v>
      </c>
      <c r="G607" s="96">
        <v>49600</v>
      </c>
    </row>
    <row r="608" spans="1:7" ht="25.5" hidden="1" outlineLevel="2">
      <c r="A608" s="43" t="s">
        <v>39</v>
      </c>
      <c r="B608" s="44" t="s">
        <v>40</v>
      </c>
      <c r="C608" s="41">
        <v>32304</v>
      </c>
      <c r="D608" s="41" t="str">
        <f t="shared" si="21"/>
        <v>32</v>
      </c>
      <c r="E608" s="45" t="s">
        <v>176</v>
      </c>
      <c r="F608" s="96">
        <v>52300</v>
      </c>
      <c r="G608" s="96">
        <v>56200</v>
      </c>
    </row>
    <row r="609" spans="1:7" ht="25.5" hidden="1" outlineLevel="2">
      <c r="A609" s="43" t="s">
        <v>39</v>
      </c>
      <c r="B609" s="44" t="s">
        <v>40</v>
      </c>
      <c r="C609" s="41">
        <v>32305</v>
      </c>
      <c r="D609" s="41" t="str">
        <f t="shared" si="21"/>
        <v>32</v>
      </c>
      <c r="E609" s="45" t="s">
        <v>129</v>
      </c>
      <c r="F609" s="96">
        <v>20300</v>
      </c>
      <c r="G609" s="96">
        <v>22300</v>
      </c>
    </row>
    <row r="610" spans="1:7" ht="38.25" hidden="1" outlineLevel="2">
      <c r="A610" s="43" t="s">
        <v>39</v>
      </c>
      <c r="B610" s="44" t="s">
        <v>40</v>
      </c>
      <c r="C610" s="41">
        <v>32306</v>
      </c>
      <c r="D610" s="41" t="str">
        <f t="shared" si="21"/>
        <v>32</v>
      </c>
      <c r="E610" s="44" t="s">
        <v>177</v>
      </c>
      <c r="F610" s="96">
        <v>22200</v>
      </c>
      <c r="G610" s="96">
        <v>25600</v>
      </c>
    </row>
    <row r="611" spans="1:7" ht="38.25" hidden="1" outlineLevel="2">
      <c r="A611" s="43" t="s">
        <v>39</v>
      </c>
      <c r="B611" s="44" t="s">
        <v>40</v>
      </c>
      <c r="C611" s="41">
        <v>32307</v>
      </c>
      <c r="D611" s="41" t="str">
        <f t="shared" si="21"/>
        <v>32</v>
      </c>
      <c r="E611" s="44" t="s">
        <v>131</v>
      </c>
      <c r="F611" s="96">
        <v>6400</v>
      </c>
      <c r="G611" s="96">
        <v>5800</v>
      </c>
    </row>
    <row r="612" spans="1:7" ht="25.5" hidden="1" outlineLevel="2">
      <c r="A612" s="43" t="s">
        <v>39</v>
      </c>
      <c r="B612" s="44" t="s">
        <v>40</v>
      </c>
      <c r="C612" s="41">
        <v>32308</v>
      </c>
      <c r="D612" s="41" t="str">
        <f t="shared" si="21"/>
        <v>32</v>
      </c>
      <c r="E612" s="45" t="s">
        <v>132</v>
      </c>
      <c r="F612" s="96">
        <v>43000</v>
      </c>
      <c r="G612" s="96">
        <v>49400</v>
      </c>
    </row>
    <row r="613" spans="1:7" ht="25.5" hidden="1" outlineLevel="2">
      <c r="A613" s="43" t="s">
        <v>39</v>
      </c>
      <c r="B613" s="44" t="s">
        <v>40</v>
      </c>
      <c r="C613" s="41">
        <v>32309</v>
      </c>
      <c r="D613" s="41" t="str">
        <f t="shared" si="21"/>
        <v>32</v>
      </c>
      <c r="E613" s="44" t="s">
        <v>133</v>
      </c>
      <c r="F613" s="96">
        <v>43700</v>
      </c>
      <c r="G613" s="96">
        <v>42700</v>
      </c>
    </row>
    <row r="614" spans="1:7" ht="38.25" hidden="1" outlineLevel="2">
      <c r="A614" s="43" t="s">
        <v>39</v>
      </c>
      <c r="B614" s="44" t="s">
        <v>40</v>
      </c>
      <c r="C614" s="41">
        <v>32310</v>
      </c>
      <c r="D614" s="41" t="str">
        <f t="shared" si="21"/>
        <v>32</v>
      </c>
      <c r="E614" s="45" t="s">
        <v>134</v>
      </c>
      <c r="F614" s="96">
        <v>35200</v>
      </c>
      <c r="G614" s="96">
        <v>40000</v>
      </c>
    </row>
    <row r="615" spans="1:7" ht="38.25" hidden="1" outlineLevel="2">
      <c r="A615" s="43" t="s">
        <v>39</v>
      </c>
      <c r="B615" s="44" t="s">
        <v>40</v>
      </c>
      <c r="C615" s="41">
        <v>32311</v>
      </c>
      <c r="D615" s="41" t="str">
        <f t="shared" si="21"/>
        <v>32</v>
      </c>
      <c r="E615" s="45" t="s">
        <v>173</v>
      </c>
      <c r="F615" s="96">
        <v>9800</v>
      </c>
      <c r="G615" s="96">
        <v>9900</v>
      </c>
    </row>
    <row r="616" spans="1:7" ht="25.5" hidden="1" outlineLevel="2">
      <c r="A616" s="43" t="s">
        <v>39</v>
      </c>
      <c r="B616" s="44" t="s">
        <v>40</v>
      </c>
      <c r="C616" s="41">
        <v>32312</v>
      </c>
      <c r="D616" s="41" t="str">
        <f t="shared" si="21"/>
        <v>32</v>
      </c>
      <c r="E616" s="45" t="s">
        <v>80</v>
      </c>
      <c r="F616" s="96">
        <v>17700</v>
      </c>
      <c r="G616" s="96">
        <v>15000</v>
      </c>
    </row>
    <row r="617" spans="1:7" ht="25.5" hidden="1" outlineLevel="2">
      <c r="A617" s="43" t="s">
        <v>39</v>
      </c>
      <c r="B617" s="44" t="s">
        <v>40</v>
      </c>
      <c r="C617" s="41">
        <v>32313</v>
      </c>
      <c r="D617" s="41" t="str">
        <f t="shared" si="21"/>
        <v>32</v>
      </c>
      <c r="E617" s="45" t="s">
        <v>136</v>
      </c>
      <c r="F617" s="96">
        <v>39400</v>
      </c>
      <c r="G617" s="96">
        <v>42900</v>
      </c>
    </row>
    <row r="618" spans="1:7" ht="25.5" hidden="1" outlineLevel="2">
      <c r="A618" s="43" t="s">
        <v>39</v>
      </c>
      <c r="B618" s="44" t="s">
        <v>40</v>
      </c>
      <c r="C618" s="41">
        <v>32312</v>
      </c>
      <c r="D618" s="41" t="str">
        <f t="shared" si="21"/>
        <v>32</v>
      </c>
      <c r="E618" s="45" t="s">
        <v>80</v>
      </c>
      <c r="F618" s="96">
        <v>300</v>
      </c>
      <c r="G618" s="96">
        <v>400</v>
      </c>
    </row>
    <row r="619" spans="1:7" ht="25.5" hidden="1" outlineLevel="2">
      <c r="A619" s="43" t="s">
        <v>39</v>
      </c>
      <c r="B619" s="44" t="s">
        <v>40</v>
      </c>
      <c r="C619" s="41">
        <v>32312</v>
      </c>
      <c r="D619" s="41" t="str">
        <f t="shared" si="21"/>
        <v>32</v>
      </c>
      <c r="E619" s="45" t="s">
        <v>80</v>
      </c>
      <c r="F619" s="96"/>
      <c r="G619" s="96">
        <v>100</v>
      </c>
    </row>
    <row r="620" spans="1:7" ht="25.5" hidden="1" outlineLevel="2">
      <c r="A620" s="43" t="s">
        <v>39</v>
      </c>
      <c r="B620" s="44" t="s">
        <v>40</v>
      </c>
      <c r="C620" s="41">
        <v>32312</v>
      </c>
      <c r="D620" s="41" t="str">
        <f t="shared" si="21"/>
        <v>32</v>
      </c>
      <c r="E620" s="44" t="s">
        <v>80</v>
      </c>
      <c r="F620" s="96">
        <v>300</v>
      </c>
      <c r="G620" s="96">
        <v>400</v>
      </c>
    </row>
    <row r="621" spans="1:7" ht="25.5" hidden="1" outlineLevel="2">
      <c r="A621" s="43" t="s">
        <v>39</v>
      </c>
      <c r="B621" s="44" t="s">
        <v>40</v>
      </c>
      <c r="C621" s="41">
        <v>32312</v>
      </c>
      <c r="D621" s="41" t="str">
        <f t="shared" si="21"/>
        <v>32</v>
      </c>
      <c r="E621" s="45" t="s">
        <v>80</v>
      </c>
      <c r="F621" s="96">
        <v>4300</v>
      </c>
      <c r="G621" s="96">
        <v>2000</v>
      </c>
    </row>
    <row r="622" spans="1:7" ht="38.25" hidden="1" outlineLevel="2">
      <c r="A622" s="49">
        <v>20</v>
      </c>
      <c r="B622" s="58" t="s">
        <v>31</v>
      </c>
      <c r="C622" s="41">
        <v>32601</v>
      </c>
      <c r="D622" s="41" t="str">
        <f t="shared" si="21"/>
        <v>32</v>
      </c>
      <c r="E622" s="45" t="s">
        <v>102</v>
      </c>
      <c r="F622" s="96">
        <v>600</v>
      </c>
      <c r="G622" s="96">
        <v>200</v>
      </c>
    </row>
    <row r="623" spans="1:7" ht="25.5" hidden="1" outlineLevel="2">
      <c r="A623" s="43" t="s">
        <v>39</v>
      </c>
      <c r="B623" s="44" t="s">
        <v>40</v>
      </c>
      <c r="C623" s="41">
        <v>32312</v>
      </c>
      <c r="D623" s="41" t="str">
        <f t="shared" si="21"/>
        <v>32</v>
      </c>
      <c r="E623" s="45" t="s">
        <v>80</v>
      </c>
      <c r="F623" s="96">
        <v>100</v>
      </c>
      <c r="G623" s="96">
        <v>100</v>
      </c>
    </row>
    <row r="624" spans="1:7" ht="38.25" hidden="1" outlineLevel="2">
      <c r="A624" s="49">
        <v>20</v>
      </c>
      <c r="B624" s="44" t="s">
        <v>31</v>
      </c>
      <c r="C624" s="41">
        <v>32600</v>
      </c>
      <c r="D624" s="41" t="str">
        <f t="shared" si="21"/>
        <v>32</v>
      </c>
      <c r="E624" s="45" t="s">
        <v>42</v>
      </c>
      <c r="F624" s="96">
        <v>600</v>
      </c>
      <c r="G624" s="96">
        <v>700</v>
      </c>
    </row>
    <row r="625" spans="1:7" ht="38.25" hidden="1" outlineLevel="2">
      <c r="A625" s="49">
        <v>20</v>
      </c>
      <c r="B625" s="44" t="s">
        <v>31</v>
      </c>
      <c r="C625" s="41">
        <v>32601</v>
      </c>
      <c r="D625" s="41" t="str">
        <f t="shared" si="21"/>
        <v>32</v>
      </c>
      <c r="E625" s="45" t="s">
        <v>102</v>
      </c>
      <c r="F625" s="96">
        <v>200</v>
      </c>
      <c r="G625" s="96">
        <v>200</v>
      </c>
    </row>
    <row r="626" spans="1:7" ht="25.5" hidden="1" outlineLevel="2">
      <c r="A626" s="43" t="s">
        <v>39</v>
      </c>
      <c r="B626" s="44" t="s">
        <v>40</v>
      </c>
      <c r="C626" s="41">
        <v>32304</v>
      </c>
      <c r="D626" s="41" t="str">
        <f t="shared" si="21"/>
        <v>32</v>
      </c>
      <c r="E626" s="45" t="s">
        <v>176</v>
      </c>
      <c r="F626" s="96">
        <v>100</v>
      </c>
      <c r="G626" s="96">
        <v>100</v>
      </c>
    </row>
    <row r="627" spans="1:7" ht="25.5" hidden="1" outlineLevel="2">
      <c r="A627" s="43" t="s">
        <v>39</v>
      </c>
      <c r="B627" s="44" t="s">
        <v>40</v>
      </c>
      <c r="C627" s="41">
        <v>32305</v>
      </c>
      <c r="D627" s="41" t="str">
        <f t="shared" si="21"/>
        <v>32</v>
      </c>
      <c r="E627" s="45" t="s">
        <v>129</v>
      </c>
      <c r="F627" s="96">
        <v>100</v>
      </c>
      <c r="G627" s="96">
        <v>100</v>
      </c>
    </row>
    <row r="628" spans="1:7" ht="38.25" hidden="1" outlineLevel="2">
      <c r="A628" s="43" t="s">
        <v>39</v>
      </c>
      <c r="B628" s="44" t="s">
        <v>40</v>
      </c>
      <c r="C628" s="41">
        <v>32306</v>
      </c>
      <c r="D628" s="41" t="str">
        <f t="shared" si="21"/>
        <v>32</v>
      </c>
      <c r="E628" s="45" t="s">
        <v>177</v>
      </c>
      <c r="F628" s="96">
        <v>100</v>
      </c>
      <c r="G628" s="96">
        <v>100</v>
      </c>
    </row>
    <row r="629" spans="1:7" ht="25.5" hidden="1" outlineLevel="2">
      <c r="A629" s="43" t="s">
        <v>39</v>
      </c>
      <c r="B629" s="44" t="s">
        <v>40</v>
      </c>
      <c r="C629" s="41">
        <v>32312</v>
      </c>
      <c r="D629" s="41" t="str">
        <f t="shared" si="21"/>
        <v>32</v>
      </c>
      <c r="E629" s="45" t="s">
        <v>80</v>
      </c>
      <c r="F629" s="96">
        <v>200</v>
      </c>
      <c r="G629" s="96">
        <v>200</v>
      </c>
    </row>
    <row r="630" spans="1:7" ht="25.5" hidden="1" outlineLevel="2">
      <c r="A630" s="43" t="s">
        <v>39</v>
      </c>
      <c r="B630" s="44" t="s">
        <v>40</v>
      </c>
      <c r="C630" s="41">
        <v>32313</v>
      </c>
      <c r="D630" s="41" t="str">
        <f t="shared" si="21"/>
        <v>32</v>
      </c>
      <c r="E630" s="45" t="s">
        <v>136</v>
      </c>
      <c r="F630" s="96">
        <v>100</v>
      </c>
      <c r="G630" s="96">
        <v>100</v>
      </c>
    </row>
    <row r="631" spans="1:7" ht="38.25" hidden="1" outlineLevel="2">
      <c r="A631" s="49">
        <v>20</v>
      </c>
      <c r="B631" s="44" t="s">
        <v>31</v>
      </c>
      <c r="C631" s="41">
        <v>32600</v>
      </c>
      <c r="D631" s="41" t="str">
        <f t="shared" si="21"/>
        <v>32</v>
      </c>
      <c r="E631" s="45" t="s">
        <v>42</v>
      </c>
      <c r="F631" s="96">
        <v>100</v>
      </c>
      <c r="G631" s="96">
        <v>100</v>
      </c>
    </row>
    <row r="632" spans="1:7" ht="38.25" hidden="1" outlineLevel="2">
      <c r="A632" s="49">
        <v>20</v>
      </c>
      <c r="B632" s="44" t="s">
        <v>31</v>
      </c>
      <c r="C632" s="41">
        <v>32601</v>
      </c>
      <c r="D632" s="41" t="str">
        <f t="shared" si="21"/>
        <v>32</v>
      </c>
      <c r="E632" s="45" t="s">
        <v>102</v>
      </c>
      <c r="F632" s="96">
        <v>100</v>
      </c>
      <c r="G632" s="96">
        <v>100</v>
      </c>
    </row>
    <row r="633" spans="1:7" ht="38.25" hidden="1" outlineLevel="2">
      <c r="A633" s="49">
        <v>20</v>
      </c>
      <c r="B633" s="44" t="s">
        <v>31</v>
      </c>
      <c r="C633" s="41">
        <v>32600</v>
      </c>
      <c r="D633" s="41" t="str">
        <f t="shared" si="21"/>
        <v>32</v>
      </c>
      <c r="E633" s="45" t="s">
        <v>42</v>
      </c>
      <c r="F633" s="96">
        <v>1500</v>
      </c>
      <c r="G633" s="96">
        <v>1500</v>
      </c>
    </row>
    <row r="634" spans="1:7" ht="38.25" hidden="1" outlineLevel="2">
      <c r="A634" s="49">
        <v>20</v>
      </c>
      <c r="B634" s="44" t="s">
        <v>31</v>
      </c>
      <c r="C634" s="41">
        <v>32601</v>
      </c>
      <c r="D634" s="41" t="str">
        <f t="shared" si="21"/>
        <v>32</v>
      </c>
      <c r="E634" s="45" t="s">
        <v>102</v>
      </c>
      <c r="F634" s="96">
        <v>5000</v>
      </c>
      <c r="G634" s="96">
        <v>5000</v>
      </c>
    </row>
    <row r="635" spans="1:7" ht="38.25" hidden="1" outlineLevel="2">
      <c r="A635" s="49">
        <v>20</v>
      </c>
      <c r="B635" s="58" t="s">
        <v>31</v>
      </c>
      <c r="C635" s="41">
        <v>32600</v>
      </c>
      <c r="D635" s="41" t="str">
        <f t="shared" si="21"/>
        <v>32</v>
      </c>
      <c r="E635" s="45" t="s">
        <v>42</v>
      </c>
      <c r="F635" s="96">
        <v>1700</v>
      </c>
      <c r="G635" s="96">
        <v>700</v>
      </c>
    </row>
    <row r="636" spans="1:7" ht="38.25" hidden="1" outlineLevel="2">
      <c r="A636" s="49">
        <v>20</v>
      </c>
      <c r="B636" s="58" t="s">
        <v>31</v>
      </c>
      <c r="C636" s="41">
        <v>32601</v>
      </c>
      <c r="D636" s="41" t="str">
        <f t="shared" ref="D636:D667" si="22">MID(C636,1,2)</f>
        <v>32</v>
      </c>
      <c r="E636" s="45" t="s">
        <v>102</v>
      </c>
      <c r="F636" s="96">
        <v>4700</v>
      </c>
      <c r="G636" s="96">
        <v>5500</v>
      </c>
    </row>
    <row r="637" spans="1:7" ht="38.25" hidden="1" outlineLevel="2">
      <c r="A637" s="49">
        <v>20</v>
      </c>
      <c r="B637" s="58" t="s">
        <v>31</v>
      </c>
      <c r="C637" s="41">
        <v>32605</v>
      </c>
      <c r="D637" s="41" t="str">
        <f t="shared" si="22"/>
        <v>32</v>
      </c>
      <c r="E637" s="45" t="s">
        <v>167</v>
      </c>
      <c r="F637" s="96">
        <v>500</v>
      </c>
      <c r="G637" s="96">
        <v>300</v>
      </c>
    </row>
    <row r="638" spans="1:7" ht="38.25" hidden="1" outlineLevel="2">
      <c r="A638" s="49">
        <v>20</v>
      </c>
      <c r="B638" s="58" t="s">
        <v>31</v>
      </c>
      <c r="C638" s="41">
        <v>32600</v>
      </c>
      <c r="D638" s="41" t="str">
        <f t="shared" si="22"/>
        <v>32</v>
      </c>
      <c r="E638" s="45" t="s">
        <v>42</v>
      </c>
      <c r="F638" s="96">
        <v>300</v>
      </c>
      <c r="G638" s="96">
        <v>900</v>
      </c>
    </row>
    <row r="639" spans="1:7" ht="38.25" hidden="1" outlineLevel="2">
      <c r="A639" s="73">
        <v>20</v>
      </c>
      <c r="B639" s="58" t="s">
        <v>31</v>
      </c>
      <c r="C639" s="41">
        <v>32605</v>
      </c>
      <c r="D639" s="41" t="str">
        <f t="shared" si="22"/>
        <v>32</v>
      </c>
      <c r="E639" s="45" t="s">
        <v>167</v>
      </c>
      <c r="F639" s="96">
        <v>2500</v>
      </c>
      <c r="G639" s="96">
        <v>2500</v>
      </c>
    </row>
    <row r="640" spans="1:7" ht="25.5" hidden="1" outlineLevel="2">
      <c r="A640" s="43" t="s">
        <v>39</v>
      </c>
      <c r="B640" s="44" t="s">
        <v>40</v>
      </c>
      <c r="C640" s="41">
        <v>32303</v>
      </c>
      <c r="D640" s="41" t="str">
        <f t="shared" si="22"/>
        <v>32</v>
      </c>
      <c r="E640" s="45" t="s">
        <v>127</v>
      </c>
      <c r="F640" s="96">
        <v>97500</v>
      </c>
      <c r="G640" s="96">
        <v>92800</v>
      </c>
    </row>
    <row r="641" spans="1:7" ht="25.5" hidden="1" outlineLevel="2">
      <c r="A641" s="43" t="s">
        <v>39</v>
      </c>
      <c r="B641" s="44" t="s">
        <v>40</v>
      </c>
      <c r="C641" s="41">
        <v>32304</v>
      </c>
      <c r="D641" s="41" t="str">
        <f t="shared" si="22"/>
        <v>32</v>
      </c>
      <c r="E641" s="45" t="s">
        <v>176</v>
      </c>
      <c r="F641" s="96">
        <v>91700</v>
      </c>
      <c r="G641" s="96">
        <v>92800</v>
      </c>
    </row>
    <row r="642" spans="1:7" ht="25.5" hidden="1" outlineLevel="2">
      <c r="A642" s="43" t="s">
        <v>39</v>
      </c>
      <c r="B642" s="44" t="s">
        <v>40</v>
      </c>
      <c r="C642" s="41">
        <v>32305</v>
      </c>
      <c r="D642" s="41" t="str">
        <f t="shared" si="22"/>
        <v>32</v>
      </c>
      <c r="E642" s="45" t="s">
        <v>129</v>
      </c>
      <c r="F642" s="96">
        <v>61200</v>
      </c>
      <c r="G642" s="96">
        <v>61900</v>
      </c>
    </row>
    <row r="643" spans="1:7" ht="38.25" hidden="1" outlineLevel="2">
      <c r="A643" s="43" t="s">
        <v>39</v>
      </c>
      <c r="B643" s="44" t="s">
        <v>40</v>
      </c>
      <c r="C643" s="41">
        <v>32306</v>
      </c>
      <c r="D643" s="41" t="str">
        <f t="shared" si="22"/>
        <v>32</v>
      </c>
      <c r="E643" s="45" t="s">
        <v>177</v>
      </c>
      <c r="F643" s="96">
        <v>76400</v>
      </c>
      <c r="G643" s="96">
        <v>77300</v>
      </c>
    </row>
    <row r="644" spans="1:7" ht="25.5" hidden="1" outlineLevel="2">
      <c r="A644" s="43" t="s">
        <v>39</v>
      </c>
      <c r="B644" s="44" t="s">
        <v>40</v>
      </c>
      <c r="C644" s="41">
        <v>32308</v>
      </c>
      <c r="D644" s="41" t="str">
        <f t="shared" si="22"/>
        <v>32</v>
      </c>
      <c r="E644" s="45" t="s">
        <v>132</v>
      </c>
      <c r="F644" s="96">
        <v>61200</v>
      </c>
      <c r="G644" s="96">
        <v>61900</v>
      </c>
    </row>
    <row r="645" spans="1:7" ht="25.5" hidden="1" outlineLevel="2">
      <c r="A645" s="43" t="s">
        <v>39</v>
      </c>
      <c r="B645" s="44" t="s">
        <v>40</v>
      </c>
      <c r="C645" s="41">
        <v>32309</v>
      </c>
      <c r="D645" s="41" t="str">
        <f t="shared" si="22"/>
        <v>32</v>
      </c>
      <c r="E645" s="45" t="s">
        <v>133</v>
      </c>
      <c r="F645" s="96">
        <v>61200</v>
      </c>
      <c r="G645" s="96">
        <v>64000</v>
      </c>
    </row>
    <row r="646" spans="1:7" ht="38.25" hidden="1" outlineLevel="2">
      <c r="A646" s="43" t="s">
        <v>39</v>
      </c>
      <c r="B646" s="44" t="s">
        <v>40</v>
      </c>
      <c r="C646" s="41">
        <v>32310</v>
      </c>
      <c r="D646" s="41" t="str">
        <f t="shared" si="22"/>
        <v>32</v>
      </c>
      <c r="E646" s="45" t="s">
        <v>134</v>
      </c>
      <c r="F646" s="96">
        <v>76400</v>
      </c>
      <c r="G646" s="96">
        <v>79200</v>
      </c>
    </row>
    <row r="647" spans="1:7" ht="38.25" hidden="1" outlineLevel="2">
      <c r="A647" s="43" t="s">
        <v>39</v>
      </c>
      <c r="B647" s="44" t="s">
        <v>40</v>
      </c>
      <c r="C647" s="41">
        <v>32311</v>
      </c>
      <c r="D647" s="41" t="str">
        <f t="shared" si="22"/>
        <v>32</v>
      </c>
      <c r="E647" s="45" t="s">
        <v>173</v>
      </c>
      <c r="F647" s="96">
        <v>15300</v>
      </c>
      <c r="G647" s="96">
        <v>15500</v>
      </c>
    </row>
    <row r="648" spans="1:7" ht="25.5" hidden="1" outlineLevel="2">
      <c r="A648" s="43" t="s">
        <v>39</v>
      </c>
      <c r="B648" s="44" t="s">
        <v>40</v>
      </c>
      <c r="C648" s="41">
        <v>32312</v>
      </c>
      <c r="D648" s="41" t="str">
        <f t="shared" si="22"/>
        <v>32</v>
      </c>
      <c r="E648" s="45" t="s">
        <v>80</v>
      </c>
      <c r="F648" s="96">
        <v>73500</v>
      </c>
      <c r="G648" s="96">
        <v>74300</v>
      </c>
    </row>
    <row r="649" spans="1:7" ht="25.5" hidden="1" outlineLevel="2">
      <c r="A649" s="43" t="s">
        <v>39</v>
      </c>
      <c r="B649" s="44" t="s">
        <v>40</v>
      </c>
      <c r="C649" s="41">
        <v>32313</v>
      </c>
      <c r="D649" s="41" t="str">
        <f t="shared" si="22"/>
        <v>32</v>
      </c>
      <c r="E649" s="45" t="s">
        <v>136</v>
      </c>
      <c r="F649" s="96">
        <v>76400</v>
      </c>
      <c r="G649" s="96">
        <v>79200</v>
      </c>
    </row>
    <row r="650" spans="1:7" ht="38.25" hidden="1" outlineLevel="2">
      <c r="A650" s="73">
        <v>20</v>
      </c>
      <c r="B650" s="58" t="s">
        <v>31</v>
      </c>
      <c r="C650" s="41">
        <v>32601</v>
      </c>
      <c r="D650" s="41" t="str">
        <f t="shared" si="22"/>
        <v>32</v>
      </c>
      <c r="E650" s="44" t="s">
        <v>102</v>
      </c>
      <c r="F650" s="96">
        <v>4400</v>
      </c>
      <c r="G650" s="96">
        <v>4900</v>
      </c>
    </row>
    <row r="651" spans="1:7" ht="25.5" hidden="1" outlineLevel="2">
      <c r="A651" s="43" t="s">
        <v>39</v>
      </c>
      <c r="B651" s="44" t="s">
        <v>40</v>
      </c>
      <c r="C651" s="41">
        <v>32312</v>
      </c>
      <c r="D651" s="41" t="str">
        <f t="shared" si="22"/>
        <v>32</v>
      </c>
      <c r="E651" s="44" t="s">
        <v>80</v>
      </c>
      <c r="F651" s="96">
        <v>83600</v>
      </c>
      <c r="G651" s="96">
        <v>92400</v>
      </c>
    </row>
    <row r="652" spans="1:7" ht="51" hidden="1" outlineLevel="2">
      <c r="A652" s="73">
        <v>20</v>
      </c>
      <c r="B652" s="44" t="s">
        <v>31</v>
      </c>
      <c r="C652" s="41">
        <v>32500</v>
      </c>
      <c r="D652" s="41" t="str">
        <f t="shared" si="22"/>
        <v>32</v>
      </c>
      <c r="E652" s="44" t="s">
        <v>223</v>
      </c>
      <c r="F652" s="96">
        <v>9400</v>
      </c>
      <c r="G652" s="96">
        <v>7200</v>
      </c>
    </row>
    <row r="653" spans="1:7" ht="38.25" hidden="1" outlineLevel="2">
      <c r="A653" s="73">
        <v>20</v>
      </c>
      <c r="B653" s="58" t="s">
        <v>31</v>
      </c>
      <c r="C653" s="41">
        <v>32600</v>
      </c>
      <c r="D653" s="41" t="str">
        <f t="shared" si="22"/>
        <v>32</v>
      </c>
      <c r="E653" s="45" t="s">
        <v>42</v>
      </c>
      <c r="F653" s="96">
        <v>132500</v>
      </c>
      <c r="G653" s="96">
        <v>132500</v>
      </c>
    </row>
    <row r="654" spans="1:7" ht="38.25" hidden="1" outlineLevel="2">
      <c r="A654" s="73">
        <v>20</v>
      </c>
      <c r="B654" s="58" t="s">
        <v>31</v>
      </c>
      <c r="C654" s="41">
        <v>32601</v>
      </c>
      <c r="D654" s="41" t="str">
        <f t="shared" si="22"/>
        <v>32</v>
      </c>
      <c r="E654" s="45" t="s">
        <v>102</v>
      </c>
      <c r="F654" s="96">
        <v>195000</v>
      </c>
      <c r="G654" s="96">
        <v>205000</v>
      </c>
    </row>
    <row r="655" spans="1:7" ht="38.25" hidden="1" outlineLevel="2">
      <c r="A655" s="73">
        <v>20</v>
      </c>
      <c r="B655" s="58" t="s">
        <v>31</v>
      </c>
      <c r="C655" s="41">
        <v>32605</v>
      </c>
      <c r="D655" s="41" t="str">
        <f t="shared" si="22"/>
        <v>32</v>
      </c>
      <c r="E655" s="45" t="s">
        <v>167</v>
      </c>
      <c r="F655" s="96">
        <v>35000</v>
      </c>
      <c r="G655" s="96">
        <v>38000</v>
      </c>
    </row>
    <row r="656" spans="1:7" ht="25.5" hidden="1" outlineLevel="2">
      <c r="A656" s="43" t="s">
        <v>39</v>
      </c>
      <c r="B656" s="44" t="s">
        <v>40</v>
      </c>
      <c r="C656" s="41">
        <v>32312</v>
      </c>
      <c r="D656" s="41" t="str">
        <f t="shared" si="22"/>
        <v>32</v>
      </c>
      <c r="E656" s="44" t="s">
        <v>80</v>
      </c>
      <c r="F656" s="96">
        <v>600</v>
      </c>
      <c r="G656" s="96">
        <v>200</v>
      </c>
    </row>
    <row r="657" spans="1:7" ht="25.5" hidden="1" outlineLevel="2">
      <c r="A657" s="73">
        <v>20</v>
      </c>
      <c r="B657" s="44" t="s">
        <v>31</v>
      </c>
      <c r="C657" s="41">
        <v>32314</v>
      </c>
      <c r="D657" s="41" t="str">
        <f t="shared" si="22"/>
        <v>32</v>
      </c>
      <c r="E657" s="45" t="s">
        <v>241</v>
      </c>
      <c r="F657" s="96">
        <v>172000</v>
      </c>
      <c r="G657" s="96">
        <v>172000</v>
      </c>
    </row>
    <row r="658" spans="1:7" ht="38.25" hidden="1" outlineLevel="2">
      <c r="A658" s="43" t="s">
        <v>39</v>
      </c>
      <c r="B658" s="44" t="s">
        <v>40</v>
      </c>
      <c r="C658" s="41">
        <v>32400</v>
      </c>
      <c r="D658" s="41" t="str">
        <f t="shared" si="22"/>
        <v>32</v>
      </c>
      <c r="E658" s="45" t="s">
        <v>242</v>
      </c>
      <c r="F658" s="96">
        <v>7500</v>
      </c>
      <c r="G658" s="96">
        <v>7500</v>
      </c>
    </row>
    <row r="659" spans="1:7" ht="38.25" hidden="1" outlineLevel="2">
      <c r="A659" s="73">
        <v>20</v>
      </c>
      <c r="B659" s="58" t="s">
        <v>31</v>
      </c>
      <c r="C659" s="41">
        <v>32600</v>
      </c>
      <c r="D659" s="41" t="str">
        <f t="shared" si="22"/>
        <v>32</v>
      </c>
      <c r="E659" s="45" t="s">
        <v>42</v>
      </c>
      <c r="F659" s="96">
        <v>17100</v>
      </c>
      <c r="G659" s="96">
        <v>17100</v>
      </c>
    </row>
    <row r="660" spans="1:7" ht="25.5" hidden="1" outlineLevel="2">
      <c r="A660" s="43" t="s">
        <v>39</v>
      </c>
      <c r="B660" s="44" t="s">
        <v>40</v>
      </c>
      <c r="C660" s="41">
        <v>32602</v>
      </c>
      <c r="D660" s="41" t="str">
        <f t="shared" si="22"/>
        <v>32</v>
      </c>
      <c r="E660" s="45" t="s">
        <v>103</v>
      </c>
      <c r="F660" s="96">
        <v>15000</v>
      </c>
      <c r="G660" s="96"/>
    </row>
    <row r="661" spans="1:7" ht="25.5" hidden="1" outlineLevel="2">
      <c r="A661" s="43" t="s">
        <v>43</v>
      </c>
      <c r="B661" s="44" t="s">
        <v>44</v>
      </c>
      <c r="C661" s="41">
        <v>32603</v>
      </c>
      <c r="D661" s="41" t="str">
        <f t="shared" si="22"/>
        <v>32</v>
      </c>
      <c r="E661" s="45" t="s">
        <v>243</v>
      </c>
      <c r="F661" s="96">
        <v>1300</v>
      </c>
      <c r="G661" s="96">
        <v>1300</v>
      </c>
    </row>
    <row r="662" spans="1:7" ht="51" hidden="1" outlineLevel="2">
      <c r="A662" s="43" t="s">
        <v>43</v>
      </c>
      <c r="B662" s="44" t="s">
        <v>44</v>
      </c>
      <c r="C662" s="41">
        <v>32608</v>
      </c>
      <c r="D662" s="41" t="str">
        <f t="shared" si="22"/>
        <v>32</v>
      </c>
      <c r="E662" s="45" t="s">
        <v>244</v>
      </c>
      <c r="F662" s="96"/>
      <c r="G662" s="96">
        <v>6000</v>
      </c>
    </row>
    <row r="663" spans="1:7" ht="38.25" hidden="1" outlineLevel="2">
      <c r="A663" s="73">
        <v>20</v>
      </c>
      <c r="B663" s="58" t="s">
        <v>31</v>
      </c>
      <c r="C663" s="41">
        <v>32605</v>
      </c>
      <c r="D663" s="41" t="str">
        <f t="shared" si="22"/>
        <v>32</v>
      </c>
      <c r="E663" s="45" t="s">
        <v>167</v>
      </c>
      <c r="F663" s="96">
        <v>1000</v>
      </c>
      <c r="G663" s="96">
        <v>1000</v>
      </c>
    </row>
    <row r="664" spans="1:7" ht="25.5" hidden="1" outlineLevel="2">
      <c r="A664" s="43" t="s">
        <v>39</v>
      </c>
      <c r="B664" s="44" t="s">
        <v>40</v>
      </c>
      <c r="C664" s="41">
        <v>32312</v>
      </c>
      <c r="D664" s="41" t="str">
        <f t="shared" si="22"/>
        <v>32</v>
      </c>
      <c r="E664" s="44" t="s">
        <v>80</v>
      </c>
      <c r="F664" s="96">
        <v>12100</v>
      </c>
      <c r="G664" s="96"/>
    </row>
    <row r="665" spans="1:7" outlineLevel="1" collapsed="1">
      <c r="A665" s="43"/>
      <c r="B665" s="44"/>
      <c r="C665" s="41"/>
      <c r="D665" s="40" t="s">
        <v>275</v>
      </c>
      <c r="E665" s="44"/>
      <c r="F665" s="96">
        <f>SUBTOTAL(9,F540:F664)</f>
        <v>2883609.5</v>
      </c>
      <c r="G665" s="96">
        <f>SUBTOTAL(9,G540:G664)</f>
        <v>3038267.05</v>
      </c>
    </row>
    <row r="666" spans="1:7" hidden="1" outlineLevel="2">
      <c r="A666" s="43" t="s">
        <v>43</v>
      </c>
      <c r="B666" s="44" t="s">
        <v>44</v>
      </c>
      <c r="C666" s="41">
        <v>33003</v>
      </c>
      <c r="D666" s="41" t="str">
        <f t="shared" ref="D666:D697" si="23">MID(C666,1,2)</f>
        <v>33</v>
      </c>
      <c r="E666" s="45" t="s">
        <v>45</v>
      </c>
      <c r="F666" s="42">
        <v>78589.820000000007</v>
      </c>
      <c r="G666" s="50">
        <v>68479.08</v>
      </c>
    </row>
    <row r="667" spans="1:7" hidden="1" outlineLevel="2">
      <c r="A667" s="43" t="s">
        <v>43</v>
      </c>
      <c r="B667" s="44" t="s">
        <v>44</v>
      </c>
      <c r="C667" s="41">
        <v>33304</v>
      </c>
      <c r="D667" s="41" t="str">
        <f t="shared" si="23"/>
        <v>33</v>
      </c>
      <c r="E667" s="45" t="s">
        <v>46</v>
      </c>
      <c r="F667" s="42">
        <v>10594.61</v>
      </c>
      <c r="G667" s="50">
        <v>11260.2</v>
      </c>
    </row>
    <row r="668" spans="1:7" ht="25.5" hidden="1" outlineLevel="2">
      <c r="A668" s="43" t="s">
        <v>43</v>
      </c>
      <c r="B668" s="44" t="s">
        <v>44</v>
      </c>
      <c r="C668" s="41">
        <v>33309</v>
      </c>
      <c r="D668" s="41" t="str">
        <f t="shared" si="23"/>
        <v>33</v>
      </c>
      <c r="E668" s="45" t="s">
        <v>47</v>
      </c>
      <c r="F668" s="42">
        <v>10594.61</v>
      </c>
      <c r="G668" s="50">
        <v>11023.8</v>
      </c>
    </row>
    <row r="669" spans="1:7" hidden="1" outlineLevel="2">
      <c r="A669" s="43" t="s">
        <v>48</v>
      </c>
      <c r="B669" s="44" t="s">
        <v>49</v>
      </c>
      <c r="C669" s="41">
        <v>33700</v>
      </c>
      <c r="D669" s="41" t="str">
        <f t="shared" si="23"/>
        <v>33</v>
      </c>
      <c r="E669" s="45" t="s">
        <v>50</v>
      </c>
      <c r="F669" s="42">
        <v>18463.02</v>
      </c>
      <c r="G669" s="50">
        <v>21116.2</v>
      </c>
    </row>
    <row r="670" spans="1:7" hidden="1" outlineLevel="2">
      <c r="A670" s="43" t="s">
        <v>51</v>
      </c>
      <c r="B670" s="44" t="s">
        <v>52</v>
      </c>
      <c r="C670" s="41">
        <v>33800</v>
      </c>
      <c r="D670" s="41" t="str">
        <f t="shared" si="23"/>
        <v>33</v>
      </c>
      <c r="E670" s="45" t="s">
        <v>53</v>
      </c>
      <c r="F670" s="42">
        <v>29574.21</v>
      </c>
      <c r="G670" s="50">
        <v>30770.69</v>
      </c>
    </row>
    <row r="671" spans="1:7" hidden="1" outlineLevel="2">
      <c r="A671" s="43" t="s">
        <v>43</v>
      </c>
      <c r="B671" s="44" t="s">
        <v>44</v>
      </c>
      <c r="C671" s="41">
        <v>33003</v>
      </c>
      <c r="D671" s="41" t="str">
        <f t="shared" si="23"/>
        <v>33</v>
      </c>
      <c r="E671" s="45" t="s">
        <v>45</v>
      </c>
      <c r="F671" s="42">
        <v>36517.019999999997</v>
      </c>
      <c r="G671" s="47">
        <v>31865.98</v>
      </c>
    </row>
    <row r="672" spans="1:7" hidden="1" outlineLevel="2">
      <c r="A672" s="43" t="s">
        <v>43</v>
      </c>
      <c r="B672" s="44" t="s">
        <v>44</v>
      </c>
      <c r="C672" s="41">
        <v>33304</v>
      </c>
      <c r="D672" s="41" t="str">
        <f t="shared" si="23"/>
        <v>33</v>
      </c>
      <c r="E672" s="45" t="s">
        <v>46</v>
      </c>
      <c r="F672" s="42">
        <v>4755.78</v>
      </c>
      <c r="G672" s="47">
        <v>4948.1499999999996</v>
      </c>
    </row>
    <row r="673" spans="1:7" ht="25.5" hidden="1" outlineLevel="2">
      <c r="A673" s="43" t="s">
        <v>43</v>
      </c>
      <c r="B673" s="44" t="s">
        <v>44</v>
      </c>
      <c r="C673" s="41">
        <v>33309</v>
      </c>
      <c r="D673" s="41" t="str">
        <f t="shared" si="23"/>
        <v>33</v>
      </c>
      <c r="E673" s="45" t="s">
        <v>47</v>
      </c>
      <c r="F673" s="42">
        <v>4755.78</v>
      </c>
      <c r="G673" s="47">
        <v>4948.1499999999996</v>
      </c>
    </row>
    <row r="674" spans="1:7" hidden="1" outlineLevel="2">
      <c r="A674" s="43" t="s">
        <v>48</v>
      </c>
      <c r="B674" s="44" t="s">
        <v>49</v>
      </c>
      <c r="C674" s="41">
        <v>33700</v>
      </c>
      <c r="D674" s="41" t="str">
        <f t="shared" si="23"/>
        <v>33</v>
      </c>
      <c r="E674" s="45" t="s">
        <v>50</v>
      </c>
      <c r="F674" s="46">
        <v>8755.32</v>
      </c>
      <c r="G674" s="47">
        <v>9565.09</v>
      </c>
    </row>
    <row r="675" spans="1:7" hidden="1" outlineLevel="2">
      <c r="A675" s="43" t="s">
        <v>51</v>
      </c>
      <c r="B675" s="44" t="s">
        <v>52</v>
      </c>
      <c r="C675" s="41">
        <v>33800</v>
      </c>
      <c r="D675" s="41" t="str">
        <f t="shared" si="23"/>
        <v>33</v>
      </c>
      <c r="E675" s="45" t="s">
        <v>53</v>
      </c>
      <c r="F675" s="42">
        <v>14046.01</v>
      </c>
      <c r="G675" s="47">
        <v>14614.15</v>
      </c>
    </row>
    <row r="676" spans="1:7" hidden="1" outlineLevel="2">
      <c r="A676" s="43" t="s">
        <v>43</v>
      </c>
      <c r="B676" s="44" t="s">
        <v>44</v>
      </c>
      <c r="C676" s="41">
        <v>33003</v>
      </c>
      <c r="D676" s="41" t="str">
        <f t="shared" si="23"/>
        <v>33</v>
      </c>
      <c r="E676" s="45" t="s">
        <v>45</v>
      </c>
      <c r="F676" s="42">
        <v>56926.32</v>
      </c>
      <c r="G676" s="47">
        <v>50115.64</v>
      </c>
    </row>
    <row r="677" spans="1:7" hidden="1" outlineLevel="2">
      <c r="A677" s="43" t="s">
        <v>43</v>
      </c>
      <c r="B677" s="44" t="s">
        <v>44</v>
      </c>
      <c r="C677" s="41">
        <v>33304</v>
      </c>
      <c r="D677" s="41" t="str">
        <f t="shared" si="23"/>
        <v>33</v>
      </c>
      <c r="E677" s="45" t="s">
        <v>46</v>
      </c>
      <c r="F677" s="42">
        <v>8978.5</v>
      </c>
      <c r="G677" s="47">
        <v>9341.4599999999991</v>
      </c>
    </row>
    <row r="678" spans="1:7" ht="25.5" hidden="1" outlineLevel="2">
      <c r="A678" s="43" t="s">
        <v>43</v>
      </c>
      <c r="B678" s="44" t="s">
        <v>44</v>
      </c>
      <c r="C678" s="41">
        <v>33309</v>
      </c>
      <c r="D678" s="41" t="str">
        <f t="shared" si="23"/>
        <v>33</v>
      </c>
      <c r="E678" s="45" t="s">
        <v>47</v>
      </c>
      <c r="F678" s="42">
        <v>8978.5</v>
      </c>
      <c r="G678" s="47">
        <v>9341.4599999999991</v>
      </c>
    </row>
    <row r="679" spans="1:7" hidden="1" outlineLevel="2">
      <c r="A679" s="43" t="s">
        <v>48</v>
      </c>
      <c r="B679" s="44" t="s">
        <v>49</v>
      </c>
      <c r="C679" s="41">
        <v>33700</v>
      </c>
      <c r="D679" s="41" t="str">
        <f t="shared" si="23"/>
        <v>33</v>
      </c>
      <c r="E679" s="45" t="s">
        <v>50</v>
      </c>
      <c r="F679" s="46">
        <v>17140.189999999999</v>
      </c>
      <c r="G679" s="47">
        <v>18725.16</v>
      </c>
    </row>
    <row r="680" spans="1:7" hidden="1" outlineLevel="2">
      <c r="A680" s="43" t="s">
        <v>51</v>
      </c>
      <c r="B680" s="58" t="s">
        <v>52</v>
      </c>
      <c r="C680" s="56">
        <v>33800</v>
      </c>
      <c r="D680" s="41" t="str">
        <f t="shared" si="23"/>
        <v>33</v>
      </c>
      <c r="E680" s="55" t="s">
        <v>53</v>
      </c>
      <c r="F680" s="42">
        <v>25750.12</v>
      </c>
      <c r="G680" s="47">
        <v>28117.27</v>
      </c>
    </row>
    <row r="681" spans="1:7" hidden="1" outlineLevel="2">
      <c r="A681" s="43" t="s">
        <v>43</v>
      </c>
      <c r="B681" s="44" t="s">
        <v>44</v>
      </c>
      <c r="C681" s="41">
        <v>33003</v>
      </c>
      <c r="D681" s="41" t="str">
        <f t="shared" si="23"/>
        <v>33</v>
      </c>
      <c r="E681" s="45" t="s">
        <v>45</v>
      </c>
      <c r="F681" s="46">
        <v>1800</v>
      </c>
      <c r="G681" s="46">
        <v>1800</v>
      </c>
    </row>
    <row r="682" spans="1:7" ht="25.5" hidden="1" outlineLevel="2">
      <c r="A682" s="43" t="s">
        <v>43</v>
      </c>
      <c r="B682" s="44" t="s">
        <v>44</v>
      </c>
      <c r="C682" s="41">
        <v>33309</v>
      </c>
      <c r="D682" s="41" t="str">
        <f t="shared" si="23"/>
        <v>33</v>
      </c>
      <c r="E682" s="45" t="s">
        <v>47</v>
      </c>
      <c r="F682" s="46">
        <v>100</v>
      </c>
      <c r="G682" s="46">
        <v>100</v>
      </c>
    </row>
    <row r="683" spans="1:7" hidden="1" outlineLevel="2">
      <c r="A683" s="43" t="s">
        <v>43</v>
      </c>
      <c r="B683" s="44" t="s">
        <v>44</v>
      </c>
      <c r="C683" s="41">
        <v>33003</v>
      </c>
      <c r="D683" s="41" t="str">
        <f t="shared" si="23"/>
        <v>33</v>
      </c>
      <c r="E683" s="45" t="s">
        <v>45</v>
      </c>
      <c r="F683" s="42">
        <v>1975.95</v>
      </c>
      <c r="G683" s="59"/>
    </row>
    <row r="684" spans="1:7" hidden="1" outlineLevel="2">
      <c r="A684" s="43" t="s">
        <v>43</v>
      </c>
      <c r="B684" s="44" t="s">
        <v>44</v>
      </c>
      <c r="C684" s="41">
        <v>33304</v>
      </c>
      <c r="D684" s="41" t="str">
        <f t="shared" si="23"/>
        <v>33</v>
      </c>
      <c r="E684" s="45" t="s">
        <v>46</v>
      </c>
      <c r="F684" s="42">
        <v>829.57</v>
      </c>
      <c r="G684" s="60">
        <v>309.85000000000002</v>
      </c>
    </row>
    <row r="685" spans="1:7" ht="25.5" hidden="1" outlineLevel="2">
      <c r="A685" s="43" t="s">
        <v>43</v>
      </c>
      <c r="B685" s="44" t="s">
        <v>44</v>
      </c>
      <c r="C685" s="41">
        <v>33309</v>
      </c>
      <c r="D685" s="41" t="str">
        <f t="shared" si="23"/>
        <v>33</v>
      </c>
      <c r="E685" s="45" t="s">
        <v>47</v>
      </c>
      <c r="F685" s="42">
        <v>654.01</v>
      </c>
      <c r="G685" s="60">
        <v>134.29</v>
      </c>
    </row>
    <row r="686" spans="1:7" hidden="1" outlineLevel="2">
      <c r="A686" s="43" t="s">
        <v>43</v>
      </c>
      <c r="B686" s="58" t="s">
        <v>44</v>
      </c>
      <c r="C686" s="56">
        <v>33003</v>
      </c>
      <c r="D686" s="41" t="str">
        <f t="shared" si="23"/>
        <v>33</v>
      </c>
      <c r="E686" s="55" t="s">
        <v>45</v>
      </c>
      <c r="F686" s="46">
        <v>122995.49</v>
      </c>
      <c r="G686" s="62">
        <v>127752.89</v>
      </c>
    </row>
    <row r="687" spans="1:7" ht="25.5" hidden="1" outlineLevel="2">
      <c r="A687" s="43" t="s">
        <v>43</v>
      </c>
      <c r="B687" s="44" t="s">
        <v>44</v>
      </c>
      <c r="C687" s="41">
        <v>33309</v>
      </c>
      <c r="D687" s="41" t="str">
        <f t="shared" si="23"/>
        <v>33</v>
      </c>
      <c r="E687" s="45" t="s">
        <v>47</v>
      </c>
      <c r="F687" s="42">
        <v>23686.5</v>
      </c>
      <c r="G687" s="62">
        <v>24254.06</v>
      </c>
    </row>
    <row r="688" spans="1:7" hidden="1" outlineLevel="2">
      <c r="A688" s="43" t="s">
        <v>48</v>
      </c>
      <c r="B688" s="58" t="s">
        <v>49</v>
      </c>
      <c r="C688" s="56">
        <v>33700</v>
      </c>
      <c r="D688" s="41" t="str">
        <f t="shared" si="23"/>
        <v>33</v>
      </c>
      <c r="E688" s="55" t="s">
        <v>50</v>
      </c>
      <c r="F688" s="42">
        <v>22179.27</v>
      </c>
      <c r="G688" s="62">
        <v>29912.91</v>
      </c>
    </row>
    <row r="689" spans="1:7" hidden="1" outlineLevel="2">
      <c r="A689" s="43" t="s">
        <v>43</v>
      </c>
      <c r="B689" s="58" t="s">
        <v>44</v>
      </c>
      <c r="C689" s="56">
        <v>33003</v>
      </c>
      <c r="D689" s="41" t="str">
        <f t="shared" si="23"/>
        <v>33</v>
      </c>
      <c r="E689" s="55" t="s">
        <v>45</v>
      </c>
      <c r="F689" s="46">
        <v>1900</v>
      </c>
      <c r="G689" s="46">
        <v>1900</v>
      </c>
    </row>
    <row r="690" spans="1:7" hidden="1" outlineLevel="2">
      <c r="A690" s="43" t="s">
        <v>43</v>
      </c>
      <c r="B690" s="58" t="s">
        <v>44</v>
      </c>
      <c r="C690" s="56">
        <v>33003</v>
      </c>
      <c r="D690" s="41" t="str">
        <f t="shared" si="23"/>
        <v>33</v>
      </c>
      <c r="E690" s="55" t="s">
        <v>45</v>
      </c>
      <c r="F690" s="42">
        <v>2673.15</v>
      </c>
      <c r="G690" s="75">
        <v>1660.91</v>
      </c>
    </row>
    <row r="691" spans="1:7" ht="25.5" hidden="1" outlineLevel="2">
      <c r="A691" s="43" t="s">
        <v>43</v>
      </c>
      <c r="B691" s="44" t="s">
        <v>44</v>
      </c>
      <c r="C691" s="41">
        <v>33309</v>
      </c>
      <c r="D691" s="41" t="str">
        <f t="shared" si="23"/>
        <v>33</v>
      </c>
      <c r="E691" s="45" t="s">
        <v>47</v>
      </c>
      <c r="F691" s="42">
        <v>182.29</v>
      </c>
      <c r="G691" s="75"/>
    </row>
    <row r="692" spans="1:7" hidden="1" outlineLevel="2">
      <c r="A692" s="43" t="s">
        <v>48</v>
      </c>
      <c r="B692" s="44" t="s">
        <v>49</v>
      </c>
      <c r="C692" s="41">
        <v>33700</v>
      </c>
      <c r="D692" s="41" t="str">
        <f t="shared" si="23"/>
        <v>33</v>
      </c>
      <c r="E692" s="45" t="s">
        <v>50</v>
      </c>
      <c r="F692" s="42"/>
      <c r="G692" s="75">
        <v>1833.3</v>
      </c>
    </row>
    <row r="693" spans="1:7" hidden="1" outlineLevel="2">
      <c r="A693" s="78" t="s">
        <v>48</v>
      </c>
      <c r="B693" s="76" t="s">
        <v>49</v>
      </c>
      <c r="C693" s="64">
        <v>33700</v>
      </c>
      <c r="D693" s="41" t="str">
        <f t="shared" si="23"/>
        <v>33</v>
      </c>
      <c r="E693" s="76" t="s">
        <v>50</v>
      </c>
      <c r="F693" s="76"/>
      <c r="G693" s="71">
        <v>23076.46</v>
      </c>
    </row>
    <row r="694" spans="1:7" hidden="1" outlineLevel="2">
      <c r="A694" s="43" t="s">
        <v>43</v>
      </c>
      <c r="B694" s="58" t="s">
        <v>44</v>
      </c>
      <c r="C694" s="56">
        <v>33003</v>
      </c>
      <c r="D694" s="41" t="str">
        <f t="shared" si="23"/>
        <v>33</v>
      </c>
      <c r="E694" s="45" t="s">
        <v>45</v>
      </c>
      <c r="F694" s="46">
        <v>800</v>
      </c>
      <c r="G694" s="48">
        <v>800</v>
      </c>
    </row>
    <row r="695" spans="1:7" hidden="1" outlineLevel="2">
      <c r="A695" s="43" t="s">
        <v>51</v>
      </c>
      <c r="B695" s="58" t="s">
        <v>52</v>
      </c>
      <c r="C695" s="56">
        <v>33800</v>
      </c>
      <c r="D695" s="41" t="str">
        <f t="shared" si="23"/>
        <v>33</v>
      </c>
      <c r="E695" s="45" t="s">
        <v>53</v>
      </c>
      <c r="F695" s="46">
        <v>300</v>
      </c>
      <c r="G695" s="48">
        <v>300</v>
      </c>
    </row>
    <row r="696" spans="1:7" hidden="1" outlineLevel="2">
      <c r="A696" s="43" t="s">
        <v>43</v>
      </c>
      <c r="B696" s="58" t="s">
        <v>44</v>
      </c>
      <c r="C696" s="56">
        <v>33003</v>
      </c>
      <c r="D696" s="41" t="str">
        <f t="shared" si="23"/>
        <v>33</v>
      </c>
      <c r="E696" s="45" t="s">
        <v>45</v>
      </c>
      <c r="F696" s="46">
        <v>200</v>
      </c>
      <c r="G696" s="46">
        <v>200</v>
      </c>
    </row>
    <row r="697" spans="1:7" hidden="1" outlineLevel="2">
      <c r="A697" s="43" t="s">
        <v>48</v>
      </c>
      <c r="B697" s="44" t="s">
        <v>49</v>
      </c>
      <c r="C697" s="41">
        <v>33700</v>
      </c>
      <c r="D697" s="41" t="str">
        <f t="shared" si="23"/>
        <v>33</v>
      </c>
      <c r="E697" s="45" t="s">
        <v>50</v>
      </c>
      <c r="F697" s="46">
        <v>200</v>
      </c>
      <c r="G697" s="46">
        <v>200</v>
      </c>
    </row>
    <row r="698" spans="1:7" hidden="1" outlineLevel="2">
      <c r="A698" s="43" t="s">
        <v>43</v>
      </c>
      <c r="B698" s="44" t="s">
        <v>44</v>
      </c>
      <c r="C698" s="41">
        <v>33003</v>
      </c>
      <c r="D698" s="41" t="str">
        <f t="shared" ref="D698:D729" si="24">MID(C698,1,2)</f>
        <v>33</v>
      </c>
      <c r="E698" s="45" t="s">
        <v>45</v>
      </c>
      <c r="F698" s="46">
        <v>89678.21</v>
      </c>
      <c r="G698" s="71">
        <v>83190.11</v>
      </c>
    </row>
    <row r="699" spans="1:7" hidden="1" outlineLevel="2">
      <c r="A699" s="43" t="s">
        <v>43</v>
      </c>
      <c r="B699" s="44" t="s">
        <v>44</v>
      </c>
      <c r="C699" s="41">
        <v>33304</v>
      </c>
      <c r="D699" s="41" t="str">
        <f t="shared" si="24"/>
        <v>33</v>
      </c>
      <c r="E699" s="45" t="s">
        <v>46</v>
      </c>
      <c r="F699" s="42">
        <v>7919.89</v>
      </c>
      <c r="G699" s="71">
        <v>8184.61</v>
      </c>
    </row>
    <row r="700" spans="1:7" ht="25.5" hidden="1" outlineLevel="2">
      <c r="A700" s="43" t="s">
        <v>43</v>
      </c>
      <c r="B700" s="44" t="s">
        <v>44</v>
      </c>
      <c r="C700" s="41">
        <v>33309</v>
      </c>
      <c r="D700" s="41" t="str">
        <f t="shared" si="24"/>
        <v>33</v>
      </c>
      <c r="E700" s="45" t="s">
        <v>47</v>
      </c>
      <c r="F700" s="42">
        <v>14723.39</v>
      </c>
      <c r="G700" s="71">
        <v>15063</v>
      </c>
    </row>
    <row r="701" spans="1:7" hidden="1" outlineLevel="2">
      <c r="A701" s="43" t="s">
        <v>48</v>
      </c>
      <c r="B701" s="44" t="s">
        <v>49</v>
      </c>
      <c r="C701" s="41">
        <v>33700</v>
      </c>
      <c r="D701" s="41" t="str">
        <f t="shared" si="24"/>
        <v>33</v>
      </c>
      <c r="E701" s="45" t="s">
        <v>50</v>
      </c>
      <c r="F701" s="46">
        <v>21190.07</v>
      </c>
      <c r="G701" s="71">
        <v>33687.78</v>
      </c>
    </row>
    <row r="702" spans="1:7" hidden="1" outlineLevel="2">
      <c r="A702" s="43" t="s">
        <v>51</v>
      </c>
      <c r="B702" s="44" t="s">
        <v>52</v>
      </c>
      <c r="C702" s="41">
        <v>33800</v>
      </c>
      <c r="D702" s="41" t="str">
        <f t="shared" si="24"/>
        <v>33</v>
      </c>
      <c r="E702" s="45" t="s">
        <v>53</v>
      </c>
      <c r="F702" s="42">
        <v>22045.89</v>
      </c>
      <c r="G702" s="71">
        <v>23483.919999999998</v>
      </c>
    </row>
    <row r="703" spans="1:7" hidden="1" outlineLevel="2">
      <c r="A703" s="43" t="s">
        <v>43</v>
      </c>
      <c r="B703" s="44" t="s">
        <v>44</v>
      </c>
      <c r="C703" s="41">
        <v>33003</v>
      </c>
      <c r="D703" s="41" t="str">
        <f t="shared" si="24"/>
        <v>33</v>
      </c>
      <c r="E703" s="45" t="s">
        <v>45</v>
      </c>
      <c r="F703" s="46">
        <v>100</v>
      </c>
      <c r="G703" s="46">
        <v>100</v>
      </c>
    </row>
    <row r="704" spans="1:7" hidden="1" outlineLevel="2">
      <c r="A704" s="43" t="s">
        <v>48</v>
      </c>
      <c r="B704" s="44" t="s">
        <v>49</v>
      </c>
      <c r="C704" s="41">
        <v>33700</v>
      </c>
      <c r="D704" s="41" t="str">
        <f t="shared" si="24"/>
        <v>33</v>
      </c>
      <c r="E704" s="45" t="s">
        <v>50</v>
      </c>
      <c r="F704" s="46">
        <v>100</v>
      </c>
      <c r="G704" s="46">
        <v>100</v>
      </c>
    </row>
    <row r="705" spans="1:7" hidden="1" outlineLevel="2">
      <c r="A705" s="43" t="s">
        <v>51</v>
      </c>
      <c r="B705" s="44" t="s">
        <v>52</v>
      </c>
      <c r="C705" s="41">
        <v>33800</v>
      </c>
      <c r="D705" s="41" t="str">
        <f t="shared" si="24"/>
        <v>33</v>
      </c>
      <c r="E705" s="45" t="s">
        <v>53</v>
      </c>
      <c r="F705" s="46">
        <v>100</v>
      </c>
      <c r="G705" s="46">
        <v>100</v>
      </c>
    </row>
    <row r="706" spans="1:7" hidden="1" outlineLevel="2">
      <c r="A706" s="43" t="s">
        <v>43</v>
      </c>
      <c r="B706" s="44" t="s">
        <v>44</v>
      </c>
      <c r="C706" s="41">
        <v>33003</v>
      </c>
      <c r="D706" s="41" t="str">
        <f t="shared" si="24"/>
        <v>33</v>
      </c>
      <c r="E706" s="45" t="s">
        <v>45</v>
      </c>
      <c r="F706" s="46">
        <v>100</v>
      </c>
      <c r="G706" s="46">
        <v>100</v>
      </c>
    </row>
    <row r="707" spans="1:7" hidden="1" outlineLevel="2">
      <c r="A707" s="43" t="s">
        <v>48</v>
      </c>
      <c r="B707" s="44" t="s">
        <v>49</v>
      </c>
      <c r="C707" s="41">
        <v>33700</v>
      </c>
      <c r="D707" s="41" t="str">
        <f t="shared" si="24"/>
        <v>33</v>
      </c>
      <c r="E707" s="45" t="s">
        <v>50</v>
      </c>
      <c r="F707" s="46">
        <v>100</v>
      </c>
      <c r="G707" s="46">
        <v>100</v>
      </c>
    </row>
    <row r="708" spans="1:7" hidden="1" outlineLevel="2">
      <c r="A708" s="43" t="s">
        <v>51</v>
      </c>
      <c r="B708" s="44" t="s">
        <v>52</v>
      </c>
      <c r="C708" s="41">
        <v>33800</v>
      </c>
      <c r="D708" s="41" t="str">
        <f t="shared" si="24"/>
        <v>33</v>
      </c>
      <c r="E708" s="45" t="s">
        <v>53</v>
      </c>
      <c r="F708" s="46">
        <v>100</v>
      </c>
      <c r="G708" s="46">
        <v>100</v>
      </c>
    </row>
    <row r="709" spans="1:7" hidden="1" outlineLevel="2">
      <c r="A709" s="43" t="s">
        <v>43</v>
      </c>
      <c r="B709" s="44" t="s">
        <v>44</v>
      </c>
      <c r="C709" s="41">
        <v>33003</v>
      </c>
      <c r="D709" s="41" t="str">
        <f t="shared" si="24"/>
        <v>33</v>
      </c>
      <c r="E709" s="45" t="s">
        <v>45</v>
      </c>
      <c r="F709" s="42">
        <v>1700</v>
      </c>
      <c r="G709" s="42">
        <v>1700</v>
      </c>
    </row>
    <row r="710" spans="1:7" hidden="1" outlineLevel="2">
      <c r="A710" s="43" t="s">
        <v>43</v>
      </c>
      <c r="B710" s="44" t="s">
        <v>44</v>
      </c>
      <c r="C710" s="41">
        <v>33304</v>
      </c>
      <c r="D710" s="41" t="str">
        <f t="shared" si="24"/>
        <v>33</v>
      </c>
      <c r="E710" s="45" t="s">
        <v>46</v>
      </c>
      <c r="F710" s="42">
        <v>200</v>
      </c>
      <c r="G710" s="42">
        <v>200</v>
      </c>
    </row>
    <row r="711" spans="1:7" ht="25.5" hidden="1" outlineLevel="2">
      <c r="A711" s="43" t="s">
        <v>43</v>
      </c>
      <c r="B711" s="44" t="s">
        <v>44</v>
      </c>
      <c r="C711" s="41">
        <v>33309</v>
      </c>
      <c r="D711" s="41" t="str">
        <f t="shared" si="24"/>
        <v>33</v>
      </c>
      <c r="E711" s="45" t="s">
        <v>47</v>
      </c>
      <c r="F711" s="42">
        <v>300</v>
      </c>
      <c r="G711" s="42">
        <v>300</v>
      </c>
    </row>
    <row r="712" spans="1:7" hidden="1" outlineLevel="2">
      <c r="A712" s="43" t="s">
        <v>48</v>
      </c>
      <c r="B712" s="44" t="s">
        <v>49</v>
      </c>
      <c r="C712" s="41">
        <v>33700</v>
      </c>
      <c r="D712" s="41" t="str">
        <f t="shared" si="24"/>
        <v>33</v>
      </c>
      <c r="E712" s="45" t="s">
        <v>50</v>
      </c>
      <c r="F712" s="42">
        <v>300</v>
      </c>
      <c r="G712" s="42">
        <v>300</v>
      </c>
    </row>
    <row r="713" spans="1:7" hidden="1" outlineLevel="2">
      <c r="A713" s="43" t="s">
        <v>51</v>
      </c>
      <c r="B713" s="44" t="s">
        <v>52</v>
      </c>
      <c r="C713" s="41">
        <v>33800</v>
      </c>
      <c r="D713" s="41" t="str">
        <f t="shared" si="24"/>
        <v>33</v>
      </c>
      <c r="E713" s="45" t="s">
        <v>53</v>
      </c>
      <c r="F713" s="42">
        <v>400</v>
      </c>
      <c r="G713" s="42">
        <v>400</v>
      </c>
    </row>
    <row r="714" spans="1:7" hidden="1" outlineLevel="2">
      <c r="A714" s="43" t="s">
        <v>43</v>
      </c>
      <c r="B714" s="58" t="s">
        <v>44</v>
      </c>
      <c r="C714" s="56">
        <v>33003</v>
      </c>
      <c r="D714" s="41" t="str">
        <f t="shared" si="24"/>
        <v>33</v>
      </c>
      <c r="E714" s="45" t="s">
        <v>45</v>
      </c>
      <c r="F714" s="46">
        <v>100</v>
      </c>
      <c r="G714" s="46">
        <v>100</v>
      </c>
    </row>
    <row r="715" spans="1:7" hidden="1" outlineLevel="2">
      <c r="A715" s="43" t="s">
        <v>51</v>
      </c>
      <c r="B715" s="44" t="s">
        <v>52</v>
      </c>
      <c r="C715" s="41">
        <v>33800</v>
      </c>
      <c r="D715" s="41" t="str">
        <f t="shared" si="24"/>
        <v>33</v>
      </c>
      <c r="E715" s="45" t="s">
        <v>53</v>
      </c>
      <c r="F715" s="46">
        <v>100</v>
      </c>
      <c r="G715" s="46">
        <v>100</v>
      </c>
    </row>
    <row r="716" spans="1:7" hidden="1" outlineLevel="2">
      <c r="A716" s="43" t="s">
        <v>43</v>
      </c>
      <c r="B716" s="58" t="s">
        <v>44</v>
      </c>
      <c r="C716" s="56">
        <v>33003</v>
      </c>
      <c r="D716" s="41" t="str">
        <f t="shared" si="24"/>
        <v>33</v>
      </c>
      <c r="E716" s="45" t="s">
        <v>45</v>
      </c>
      <c r="F716" s="46">
        <v>1199.0999999999999</v>
      </c>
      <c r="G716" s="46">
        <v>1199.0999999999999</v>
      </c>
    </row>
    <row r="717" spans="1:7" ht="25.5" hidden="1" outlineLevel="2">
      <c r="A717" s="43" t="s">
        <v>43</v>
      </c>
      <c r="B717" s="44" t="s">
        <v>44</v>
      </c>
      <c r="C717" s="41">
        <v>33403</v>
      </c>
      <c r="D717" s="41" t="str">
        <f t="shared" si="24"/>
        <v>33</v>
      </c>
      <c r="E717" s="45" t="s">
        <v>104</v>
      </c>
      <c r="F717" s="96">
        <v>10500</v>
      </c>
      <c r="G717" s="96">
        <v>9100</v>
      </c>
    </row>
    <row r="718" spans="1:7" hidden="1" outlineLevel="2">
      <c r="A718" s="43" t="s">
        <v>43</v>
      </c>
      <c r="B718" s="44" t="s">
        <v>44</v>
      </c>
      <c r="C718" s="41">
        <v>33405</v>
      </c>
      <c r="D718" s="41" t="str">
        <f t="shared" si="24"/>
        <v>33</v>
      </c>
      <c r="E718" s="45" t="s">
        <v>105</v>
      </c>
      <c r="F718" s="96">
        <v>7700</v>
      </c>
      <c r="G718" s="96">
        <v>14100</v>
      </c>
    </row>
    <row r="719" spans="1:7" ht="25.5" hidden="1" outlineLevel="2">
      <c r="A719" s="43" t="s">
        <v>43</v>
      </c>
      <c r="B719" s="44" t="s">
        <v>44</v>
      </c>
      <c r="C719" s="41">
        <v>33411</v>
      </c>
      <c r="D719" s="41" t="str">
        <f t="shared" si="24"/>
        <v>33</v>
      </c>
      <c r="E719" s="44" t="s">
        <v>106</v>
      </c>
      <c r="F719" s="96">
        <v>10000</v>
      </c>
      <c r="G719" s="96">
        <v>10700</v>
      </c>
    </row>
    <row r="720" spans="1:7" ht="25.5" hidden="1" outlineLevel="2">
      <c r="A720" s="43" t="s">
        <v>43</v>
      </c>
      <c r="B720" s="44" t="s">
        <v>44</v>
      </c>
      <c r="C720" s="41">
        <v>33412</v>
      </c>
      <c r="D720" s="41" t="str">
        <f t="shared" si="24"/>
        <v>33</v>
      </c>
      <c r="E720" s="45" t="s">
        <v>107</v>
      </c>
      <c r="F720" s="96">
        <v>64400</v>
      </c>
      <c r="G720" s="96">
        <v>64000</v>
      </c>
    </row>
    <row r="721" spans="1:7" hidden="1" outlineLevel="2">
      <c r="A721" s="43" t="s">
        <v>51</v>
      </c>
      <c r="B721" s="44" t="s">
        <v>52</v>
      </c>
      <c r="C721" s="41">
        <v>33800</v>
      </c>
      <c r="D721" s="41" t="str">
        <f t="shared" si="24"/>
        <v>33</v>
      </c>
      <c r="E721" s="44" t="s">
        <v>53</v>
      </c>
      <c r="F721" s="96">
        <v>106800</v>
      </c>
      <c r="G721" s="96">
        <v>114300</v>
      </c>
    </row>
    <row r="722" spans="1:7" hidden="1" outlineLevel="2">
      <c r="A722" s="43" t="s">
        <v>43</v>
      </c>
      <c r="B722" s="44" t="s">
        <v>44</v>
      </c>
      <c r="C722" s="41">
        <v>33405</v>
      </c>
      <c r="D722" s="41" t="str">
        <f t="shared" si="24"/>
        <v>33</v>
      </c>
      <c r="E722" s="45" t="s">
        <v>105</v>
      </c>
      <c r="F722" s="96">
        <v>700</v>
      </c>
      <c r="G722" s="96">
        <v>1500</v>
      </c>
    </row>
    <row r="723" spans="1:7" hidden="1" outlineLevel="2">
      <c r="A723" s="43" t="s">
        <v>51</v>
      </c>
      <c r="B723" s="44" t="s">
        <v>52</v>
      </c>
      <c r="C723" s="41">
        <v>33800</v>
      </c>
      <c r="D723" s="41" t="str">
        <f t="shared" si="24"/>
        <v>33</v>
      </c>
      <c r="E723" s="45" t="s">
        <v>53</v>
      </c>
      <c r="F723" s="96">
        <v>104500</v>
      </c>
      <c r="G723" s="96">
        <v>103000</v>
      </c>
    </row>
    <row r="724" spans="1:7" ht="51" hidden="1" outlineLevel="2">
      <c r="A724" s="43" t="s">
        <v>43</v>
      </c>
      <c r="B724" s="44" t="s">
        <v>44</v>
      </c>
      <c r="C724" s="41">
        <v>33212</v>
      </c>
      <c r="D724" s="41" t="str">
        <f t="shared" si="24"/>
        <v>33</v>
      </c>
      <c r="E724" s="45" t="s">
        <v>137</v>
      </c>
      <c r="F724" s="96">
        <v>3000</v>
      </c>
      <c r="G724" s="96">
        <v>4600</v>
      </c>
    </row>
    <row r="725" spans="1:7" ht="63.75" hidden="1" outlineLevel="2">
      <c r="A725" s="43" t="s">
        <v>43</v>
      </c>
      <c r="B725" s="44" t="s">
        <v>44</v>
      </c>
      <c r="C725" s="41">
        <v>33302</v>
      </c>
      <c r="D725" s="41" t="str">
        <f t="shared" si="24"/>
        <v>33</v>
      </c>
      <c r="E725" s="45" t="s">
        <v>138</v>
      </c>
      <c r="F725" s="96">
        <v>10000</v>
      </c>
      <c r="G725" s="96">
        <v>9000</v>
      </c>
    </row>
    <row r="726" spans="1:7" ht="25.5" hidden="1" outlineLevel="2">
      <c r="A726" s="43" t="s">
        <v>43</v>
      </c>
      <c r="B726" s="44" t="s">
        <v>44</v>
      </c>
      <c r="C726" s="41">
        <v>33303</v>
      </c>
      <c r="D726" s="41" t="str">
        <f t="shared" si="24"/>
        <v>33</v>
      </c>
      <c r="E726" s="45" t="s">
        <v>139</v>
      </c>
      <c r="F726" s="96">
        <v>8000</v>
      </c>
      <c r="G726" s="96">
        <v>6000</v>
      </c>
    </row>
    <row r="727" spans="1:7" hidden="1" outlineLevel="2">
      <c r="A727" s="43" t="s">
        <v>43</v>
      </c>
      <c r="B727" s="44" t="s">
        <v>44</v>
      </c>
      <c r="C727" s="41">
        <v>33304</v>
      </c>
      <c r="D727" s="41" t="str">
        <f t="shared" si="24"/>
        <v>33</v>
      </c>
      <c r="E727" s="45" t="s">
        <v>46</v>
      </c>
      <c r="F727" s="96">
        <v>3600</v>
      </c>
      <c r="G727" s="96">
        <v>5400</v>
      </c>
    </row>
    <row r="728" spans="1:7" hidden="1" outlineLevel="2">
      <c r="A728" s="43" t="s">
        <v>43</v>
      </c>
      <c r="B728" s="44" t="s">
        <v>44</v>
      </c>
      <c r="C728" s="41">
        <v>33305</v>
      </c>
      <c r="D728" s="41" t="str">
        <f t="shared" si="24"/>
        <v>33</v>
      </c>
      <c r="E728" s="45" t="s">
        <v>140</v>
      </c>
      <c r="F728" s="96">
        <v>9000</v>
      </c>
      <c r="G728" s="96">
        <v>9000</v>
      </c>
    </row>
    <row r="729" spans="1:7" ht="38.25" hidden="1" outlineLevel="2">
      <c r="A729" s="43" t="s">
        <v>43</v>
      </c>
      <c r="B729" s="44" t="s">
        <v>44</v>
      </c>
      <c r="C729" s="41">
        <v>33306</v>
      </c>
      <c r="D729" s="41" t="str">
        <f t="shared" si="24"/>
        <v>33</v>
      </c>
      <c r="E729" s="45" t="s">
        <v>141</v>
      </c>
      <c r="F729" s="96">
        <v>1300</v>
      </c>
      <c r="G729" s="96">
        <v>1000</v>
      </c>
    </row>
    <row r="730" spans="1:7" ht="25.5" hidden="1" outlineLevel="2">
      <c r="A730" s="43" t="s">
        <v>43</v>
      </c>
      <c r="B730" s="44" t="s">
        <v>44</v>
      </c>
      <c r="C730" s="41">
        <v>33307</v>
      </c>
      <c r="D730" s="41" t="str">
        <f t="shared" ref="D730:D761" si="25">MID(C730,1,2)</f>
        <v>33</v>
      </c>
      <c r="E730" s="45" t="s">
        <v>142</v>
      </c>
      <c r="F730" s="96">
        <v>100</v>
      </c>
      <c r="G730" s="96">
        <v>100</v>
      </c>
    </row>
    <row r="731" spans="1:7" ht="25.5" hidden="1" outlineLevel="2">
      <c r="A731" s="43" t="s">
        <v>43</v>
      </c>
      <c r="B731" s="44" t="s">
        <v>44</v>
      </c>
      <c r="C731" s="41">
        <v>33308</v>
      </c>
      <c r="D731" s="41" t="str">
        <f t="shared" si="25"/>
        <v>33</v>
      </c>
      <c r="E731" s="45" t="s">
        <v>143</v>
      </c>
      <c r="F731" s="96">
        <v>1900</v>
      </c>
      <c r="G731" s="96">
        <v>2800</v>
      </c>
    </row>
    <row r="732" spans="1:7" ht="25.5" hidden="1" outlineLevel="2">
      <c r="A732" s="43" t="s">
        <v>43</v>
      </c>
      <c r="B732" s="44" t="s">
        <v>44</v>
      </c>
      <c r="C732" s="41">
        <v>33309</v>
      </c>
      <c r="D732" s="41" t="str">
        <f t="shared" si="25"/>
        <v>33</v>
      </c>
      <c r="E732" s="45" t="s">
        <v>47</v>
      </c>
      <c r="F732" s="96">
        <v>2500</v>
      </c>
      <c r="G732" s="96">
        <v>5000</v>
      </c>
    </row>
    <row r="733" spans="1:7" hidden="1" outlineLevel="2">
      <c r="A733" s="43" t="s">
        <v>48</v>
      </c>
      <c r="B733" s="44" t="s">
        <v>49</v>
      </c>
      <c r="C733" s="41">
        <v>33700</v>
      </c>
      <c r="D733" s="41" t="str">
        <f t="shared" si="25"/>
        <v>33</v>
      </c>
      <c r="E733" s="45" t="s">
        <v>50</v>
      </c>
      <c r="F733" s="96">
        <v>10000</v>
      </c>
      <c r="G733" s="96">
        <v>9000</v>
      </c>
    </row>
    <row r="734" spans="1:7" ht="63.75" hidden="1" outlineLevel="2">
      <c r="A734" s="43" t="s">
        <v>43</v>
      </c>
      <c r="B734" s="44" t="s">
        <v>44</v>
      </c>
      <c r="C734" s="41">
        <v>33302</v>
      </c>
      <c r="D734" s="41" t="str">
        <f t="shared" si="25"/>
        <v>33</v>
      </c>
      <c r="E734" s="45" t="s">
        <v>138</v>
      </c>
      <c r="F734" s="96">
        <v>5800</v>
      </c>
      <c r="G734" s="96">
        <v>5700</v>
      </c>
    </row>
    <row r="735" spans="1:7" ht="25.5" hidden="1" outlineLevel="2">
      <c r="A735" s="43" t="s">
        <v>43</v>
      </c>
      <c r="B735" s="44" t="s">
        <v>44</v>
      </c>
      <c r="C735" s="41">
        <v>33303</v>
      </c>
      <c r="D735" s="41" t="str">
        <f t="shared" si="25"/>
        <v>33</v>
      </c>
      <c r="E735" s="45" t="s">
        <v>139</v>
      </c>
      <c r="F735" s="96">
        <v>2600</v>
      </c>
      <c r="G735" s="96">
        <v>2900</v>
      </c>
    </row>
    <row r="736" spans="1:7" hidden="1" outlineLevel="2">
      <c r="A736" s="43" t="s">
        <v>43</v>
      </c>
      <c r="B736" s="44" t="s">
        <v>44</v>
      </c>
      <c r="C736" s="41">
        <v>33305</v>
      </c>
      <c r="D736" s="41" t="str">
        <f t="shared" si="25"/>
        <v>33</v>
      </c>
      <c r="E736" s="45" t="s">
        <v>163</v>
      </c>
      <c r="F736" s="96">
        <v>2500</v>
      </c>
      <c r="G736" s="96">
        <v>2500</v>
      </c>
    </row>
    <row r="737" spans="1:7" ht="38.25" hidden="1" outlineLevel="2">
      <c r="A737" s="43" t="s">
        <v>43</v>
      </c>
      <c r="B737" s="44" t="s">
        <v>44</v>
      </c>
      <c r="C737" s="41">
        <v>33306</v>
      </c>
      <c r="D737" s="41" t="str">
        <f t="shared" si="25"/>
        <v>33</v>
      </c>
      <c r="E737" s="45" t="s">
        <v>141</v>
      </c>
      <c r="F737" s="96">
        <v>100</v>
      </c>
      <c r="G737" s="96">
        <v>100</v>
      </c>
    </row>
    <row r="738" spans="1:7" ht="25.5" hidden="1" outlineLevel="2">
      <c r="A738" s="43" t="s">
        <v>43</v>
      </c>
      <c r="B738" s="44" t="s">
        <v>44</v>
      </c>
      <c r="C738" s="41">
        <v>33309</v>
      </c>
      <c r="D738" s="41" t="str">
        <f t="shared" si="25"/>
        <v>33</v>
      </c>
      <c r="E738" s="45" t="s">
        <v>47</v>
      </c>
      <c r="F738" s="96">
        <v>1700</v>
      </c>
      <c r="G738" s="96">
        <v>2000</v>
      </c>
    </row>
    <row r="739" spans="1:7" hidden="1" outlineLevel="2">
      <c r="A739" s="43" t="s">
        <v>48</v>
      </c>
      <c r="B739" s="44" t="s">
        <v>49</v>
      </c>
      <c r="C739" s="41">
        <v>33700</v>
      </c>
      <c r="D739" s="41" t="str">
        <f t="shared" si="25"/>
        <v>33</v>
      </c>
      <c r="E739" s="45" t="s">
        <v>50</v>
      </c>
      <c r="F739" s="96">
        <v>3400</v>
      </c>
      <c r="G739" s="96">
        <v>3900</v>
      </c>
    </row>
    <row r="740" spans="1:7" ht="38.25" hidden="1" outlineLevel="2">
      <c r="A740" s="49">
        <v>13</v>
      </c>
      <c r="B740" s="44" t="s">
        <v>23</v>
      </c>
      <c r="C740" s="41">
        <v>33800</v>
      </c>
      <c r="D740" s="41" t="str">
        <f t="shared" si="25"/>
        <v>33</v>
      </c>
      <c r="E740" s="45" t="s">
        <v>53</v>
      </c>
      <c r="F740" s="96">
        <v>73000</v>
      </c>
      <c r="G740" s="96">
        <v>89000</v>
      </c>
    </row>
    <row r="741" spans="1:7" ht="38.25" hidden="1" outlineLevel="2">
      <c r="A741" s="49">
        <v>13</v>
      </c>
      <c r="B741" s="44" t="s">
        <v>23</v>
      </c>
      <c r="C741" s="41">
        <v>33800</v>
      </c>
      <c r="D741" s="41" t="str">
        <f t="shared" si="25"/>
        <v>33</v>
      </c>
      <c r="E741" s="45" t="s">
        <v>53</v>
      </c>
      <c r="F741" s="96">
        <v>1200</v>
      </c>
      <c r="G741" s="96">
        <v>500</v>
      </c>
    </row>
    <row r="742" spans="1:7" hidden="1" outlineLevel="2">
      <c r="A742" s="43" t="s">
        <v>48</v>
      </c>
      <c r="B742" s="44" t="s">
        <v>49</v>
      </c>
      <c r="C742" s="41">
        <v>33700</v>
      </c>
      <c r="D742" s="41" t="str">
        <f t="shared" si="25"/>
        <v>33</v>
      </c>
      <c r="E742" s="45" t="s">
        <v>50</v>
      </c>
      <c r="F742" s="96">
        <v>700</v>
      </c>
      <c r="G742" s="96">
        <v>1500</v>
      </c>
    </row>
    <row r="743" spans="1:7" hidden="1" outlineLevel="2">
      <c r="A743" s="43" t="s">
        <v>43</v>
      </c>
      <c r="B743" s="44" t="s">
        <v>44</v>
      </c>
      <c r="C743" s="41">
        <v>33003</v>
      </c>
      <c r="D743" s="41" t="str">
        <f t="shared" si="25"/>
        <v>33</v>
      </c>
      <c r="E743" s="45" t="s">
        <v>45</v>
      </c>
      <c r="F743" s="96">
        <v>2000</v>
      </c>
      <c r="G743" s="96">
        <v>1700</v>
      </c>
    </row>
    <row r="744" spans="1:7" ht="25.5" hidden="1" outlineLevel="2">
      <c r="A744" s="43" t="s">
        <v>43</v>
      </c>
      <c r="B744" s="44" t="s">
        <v>44</v>
      </c>
      <c r="C744" s="41">
        <v>33210</v>
      </c>
      <c r="D744" s="41" t="str">
        <f t="shared" si="25"/>
        <v>33</v>
      </c>
      <c r="E744" s="45" t="s">
        <v>168</v>
      </c>
      <c r="F744" s="96">
        <v>200</v>
      </c>
      <c r="G744" s="96">
        <v>800</v>
      </c>
    </row>
    <row r="745" spans="1:7" ht="51" hidden="1" outlineLevel="2">
      <c r="A745" s="43" t="s">
        <v>43</v>
      </c>
      <c r="B745" s="44" t="s">
        <v>44</v>
      </c>
      <c r="C745" s="41">
        <v>33212</v>
      </c>
      <c r="D745" s="41" t="str">
        <f t="shared" si="25"/>
        <v>33</v>
      </c>
      <c r="E745" s="45" t="s">
        <v>137</v>
      </c>
      <c r="F745" s="96">
        <v>1400</v>
      </c>
      <c r="G745" s="96">
        <v>900</v>
      </c>
    </row>
    <row r="746" spans="1:7" hidden="1" outlineLevel="2">
      <c r="A746" s="43" t="s">
        <v>43</v>
      </c>
      <c r="B746" s="44" t="s">
        <v>44</v>
      </c>
      <c r="C746" s="41">
        <v>33305</v>
      </c>
      <c r="D746" s="41" t="str">
        <f t="shared" si="25"/>
        <v>33</v>
      </c>
      <c r="E746" s="45" t="s">
        <v>163</v>
      </c>
      <c r="F746" s="96">
        <v>400</v>
      </c>
      <c r="G746" s="96">
        <v>500</v>
      </c>
    </row>
    <row r="747" spans="1:7" ht="25.5" hidden="1" outlineLevel="2">
      <c r="A747" s="43" t="s">
        <v>43</v>
      </c>
      <c r="B747" s="44" t="s">
        <v>44</v>
      </c>
      <c r="C747" s="41">
        <v>33309</v>
      </c>
      <c r="D747" s="41" t="str">
        <f t="shared" si="25"/>
        <v>33</v>
      </c>
      <c r="E747" s="45" t="s">
        <v>47</v>
      </c>
      <c r="F747" s="96">
        <v>200</v>
      </c>
      <c r="G747" s="96">
        <v>200</v>
      </c>
    </row>
    <row r="748" spans="1:7" hidden="1" outlineLevel="2">
      <c r="A748" s="43" t="s">
        <v>48</v>
      </c>
      <c r="B748" s="44" t="s">
        <v>49</v>
      </c>
      <c r="C748" s="41">
        <v>33700</v>
      </c>
      <c r="D748" s="41" t="str">
        <f t="shared" si="25"/>
        <v>33</v>
      </c>
      <c r="E748" s="45" t="s">
        <v>50</v>
      </c>
      <c r="F748" s="96">
        <v>200</v>
      </c>
      <c r="G748" s="96">
        <v>400</v>
      </c>
    </row>
    <row r="749" spans="1:7" ht="25.5" hidden="1" outlineLevel="2">
      <c r="A749" s="43" t="s">
        <v>43</v>
      </c>
      <c r="B749" s="44" t="s">
        <v>44</v>
      </c>
      <c r="C749" s="41">
        <v>33210</v>
      </c>
      <c r="D749" s="41" t="str">
        <f t="shared" si="25"/>
        <v>33</v>
      </c>
      <c r="E749" s="45" t="s">
        <v>168</v>
      </c>
      <c r="F749" s="96">
        <v>3500</v>
      </c>
      <c r="G749" s="96">
        <v>3500</v>
      </c>
    </row>
    <row r="750" spans="1:7" ht="51" hidden="1" outlineLevel="2">
      <c r="A750" s="43" t="s">
        <v>43</v>
      </c>
      <c r="B750" s="44" t="s">
        <v>44</v>
      </c>
      <c r="C750" s="41">
        <v>33212</v>
      </c>
      <c r="D750" s="41" t="str">
        <f t="shared" si="25"/>
        <v>33</v>
      </c>
      <c r="E750" s="45" t="s">
        <v>137</v>
      </c>
      <c r="F750" s="96">
        <v>5000</v>
      </c>
      <c r="G750" s="96">
        <v>6000</v>
      </c>
    </row>
    <row r="751" spans="1:7" hidden="1" outlineLevel="2">
      <c r="A751" s="43" t="s">
        <v>48</v>
      </c>
      <c r="B751" s="44" t="s">
        <v>49</v>
      </c>
      <c r="C751" s="41">
        <v>33700</v>
      </c>
      <c r="D751" s="41" t="str">
        <f t="shared" si="25"/>
        <v>33</v>
      </c>
      <c r="E751" s="45" t="s">
        <v>50</v>
      </c>
      <c r="F751" s="96">
        <v>8500</v>
      </c>
      <c r="G751" s="96">
        <v>8600</v>
      </c>
    </row>
    <row r="752" spans="1:7" ht="51" hidden="1" outlineLevel="2">
      <c r="A752" s="43" t="s">
        <v>43</v>
      </c>
      <c r="B752" s="44" t="s">
        <v>44</v>
      </c>
      <c r="C752" s="41">
        <v>33212</v>
      </c>
      <c r="D752" s="41" t="str">
        <f t="shared" si="25"/>
        <v>33</v>
      </c>
      <c r="E752" s="45" t="s">
        <v>137</v>
      </c>
      <c r="F752" s="96">
        <v>20200</v>
      </c>
      <c r="G752" s="96">
        <v>23000</v>
      </c>
    </row>
    <row r="753" spans="1:7" ht="63.75" hidden="1" outlineLevel="2">
      <c r="A753" s="43" t="s">
        <v>43</v>
      </c>
      <c r="B753" s="44" t="s">
        <v>44</v>
      </c>
      <c r="C753" s="41">
        <v>33302</v>
      </c>
      <c r="D753" s="41" t="str">
        <f t="shared" si="25"/>
        <v>33</v>
      </c>
      <c r="E753" s="45" t="s">
        <v>138</v>
      </c>
      <c r="F753" s="96">
        <v>29300</v>
      </c>
      <c r="G753" s="96">
        <v>29800</v>
      </c>
    </row>
    <row r="754" spans="1:7" hidden="1" outlineLevel="2">
      <c r="A754" s="43" t="s">
        <v>43</v>
      </c>
      <c r="B754" s="44" t="s">
        <v>44</v>
      </c>
      <c r="C754" s="41">
        <v>33304</v>
      </c>
      <c r="D754" s="41" t="str">
        <f t="shared" si="25"/>
        <v>33</v>
      </c>
      <c r="E754" s="45" t="s">
        <v>46</v>
      </c>
      <c r="F754" s="96">
        <v>3700</v>
      </c>
      <c r="G754" s="96">
        <v>2600</v>
      </c>
    </row>
    <row r="755" spans="1:7" hidden="1" outlineLevel="2">
      <c r="A755" s="43" t="s">
        <v>43</v>
      </c>
      <c r="B755" s="44" t="s">
        <v>44</v>
      </c>
      <c r="C755" s="41">
        <v>33305</v>
      </c>
      <c r="D755" s="41" t="str">
        <f t="shared" si="25"/>
        <v>33</v>
      </c>
      <c r="E755" s="45" t="s">
        <v>140</v>
      </c>
      <c r="F755" s="96">
        <v>17900</v>
      </c>
      <c r="G755" s="96">
        <v>16900</v>
      </c>
    </row>
    <row r="756" spans="1:7" ht="38.25" hidden="1" outlineLevel="2">
      <c r="A756" s="43" t="s">
        <v>43</v>
      </c>
      <c r="B756" s="44" t="s">
        <v>44</v>
      </c>
      <c r="C756" s="41">
        <v>33306</v>
      </c>
      <c r="D756" s="41" t="str">
        <f t="shared" si="25"/>
        <v>33</v>
      </c>
      <c r="E756" s="45" t="s">
        <v>141</v>
      </c>
      <c r="F756" s="96">
        <v>4500</v>
      </c>
      <c r="G756" s="96">
        <v>5200</v>
      </c>
    </row>
    <row r="757" spans="1:7" ht="25.5" hidden="1" outlineLevel="2">
      <c r="A757" s="43" t="s">
        <v>43</v>
      </c>
      <c r="B757" s="44" t="s">
        <v>44</v>
      </c>
      <c r="C757" s="41">
        <v>33307</v>
      </c>
      <c r="D757" s="41" t="str">
        <f t="shared" si="25"/>
        <v>33</v>
      </c>
      <c r="E757" s="45" t="s">
        <v>142</v>
      </c>
      <c r="F757" s="96">
        <v>1700</v>
      </c>
      <c r="G757" s="96">
        <v>1800</v>
      </c>
    </row>
    <row r="758" spans="1:7" ht="25.5" hidden="1" outlineLevel="2">
      <c r="A758" s="43" t="s">
        <v>43</v>
      </c>
      <c r="B758" s="44" t="s">
        <v>44</v>
      </c>
      <c r="C758" s="41">
        <v>33309</v>
      </c>
      <c r="D758" s="41" t="str">
        <f t="shared" si="25"/>
        <v>33</v>
      </c>
      <c r="E758" s="45" t="s">
        <v>47</v>
      </c>
      <c r="F758" s="96">
        <v>14000</v>
      </c>
      <c r="G758" s="96">
        <v>15300</v>
      </c>
    </row>
    <row r="759" spans="1:7" ht="25.5" hidden="1" outlineLevel="2">
      <c r="A759" s="43" t="s">
        <v>43</v>
      </c>
      <c r="B759" s="44" t="s">
        <v>44</v>
      </c>
      <c r="C759" s="41">
        <v>33400</v>
      </c>
      <c r="D759" s="41" t="str">
        <f t="shared" si="25"/>
        <v>33</v>
      </c>
      <c r="E759" s="45" t="s">
        <v>174</v>
      </c>
      <c r="F759" s="96">
        <v>700</v>
      </c>
      <c r="G759" s="96">
        <v>1000</v>
      </c>
    </row>
    <row r="760" spans="1:7" hidden="1" outlineLevel="2">
      <c r="A760" s="43" t="s">
        <v>48</v>
      </c>
      <c r="B760" s="44" t="s">
        <v>49</v>
      </c>
      <c r="C760" s="41">
        <v>33700</v>
      </c>
      <c r="D760" s="41" t="str">
        <f t="shared" si="25"/>
        <v>33</v>
      </c>
      <c r="E760" s="45" t="s">
        <v>50</v>
      </c>
      <c r="F760" s="96">
        <v>12700</v>
      </c>
      <c r="G760" s="96">
        <v>16600</v>
      </c>
    </row>
    <row r="761" spans="1:7" ht="63.75" hidden="1" outlineLevel="2">
      <c r="A761" s="43" t="s">
        <v>43</v>
      </c>
      <c r="B761" s="44" t="s">
        <v>44</v>
      </c>
      <c r="C761" s="41">
        <v>33302</v>
      </c>
      <c r="D761" s="41" t="str">
        <f t="shared" si="25"/>
        <v>33</v>
      </c>
      <c r="E761" s="45" t="s">
        <v>138</v>
      </c>
      <c r="F761" s="96">
        <v>22900</v>
      </c>
      <c r="G761" s="96">
        <v>26200</v>
      </c>
    </row>
    <row r="762" spans="1:7" hidden="1" outlineLevel="2">
      <c r="A762" s="43" t="s">
        <v>43</v>
      </c>
      <c r="B762" s="44" t="s">
        <v>44</v>
      </c>
      <c r="C762" s="41">
        <v>33305</v>
      </c>
      <c r="D762" s="41" t="str">
        <f t="shared" ref="D762:D793" si="26">MID(C762,1,2)</f>
        <v>33</v>
      </c>
      <c r="E762" s="45" t="s">
        <v>140</v>
      </c>
      <c r="F762" s="96">
        <v>12700</v>
      </c>
      <c r="G762" s="96">
        <v>17500</v>
      </c>
    </row>
    <row r="763" spans="1:7" hidden="1" outlineLevel="2">
      <c r="A763" s="43" t="s">
        <v>48</v>
      </c>
      <c r="B763" s="44" t="s">
        <v>49</v>
      </c>
      <c r="C763" s="41">
        <v>33700</v>
      </c>
      <c r="D763" s="41" t="str">
        <f t="shared" si="26"/>
        <v>33</v>
      </c>
      <c r="E763" s="45" t="s">
        <v>50</v>
      </c>
      <c r="F763" s="96">
        <v>29100</v>
      </c>
      <c r="G763" s="96">
        <v>37600</v>
      </c>
    </row>
    <row r="764" spans="1:7" ht="25.5" hidden="1" outlineLevel="2">
      <c r="A764" s="43" t="s">
        <v>43</v>
      </c>
      <c r="B764" s="44" t="s">
        <v>44</v>
      </c>
      <c r="C764" s="41">
        <v>33309</v>
      </c>
      <c r="D764" s="41" t="str">
        <f t="shared" si="26"/>
        <v>33</v>
      </c>
      <c r="E764" s="45" t="s">
        <v>47</v>
      </c>
      <c r="F764" s="96">
        <v>21400</v>
      </c>
      <c r="G764" s="96">
        <v>7700</v>
      </c>
    </row>
    <row r="765" spans="1:7" hidden="1" outlineLevel="2">
      <c r="A765" s="43" t="s">
        <v>51</v>
      </c>
      <c r="B765" s="44" t="s">
        <v>52</v>
      </c>
      <c r="C765" s="41">
        <v>33800</v>
      </c>
      <c r="D765" s="41" t="str">
        <f t="shared" si="26"/>
        <v>33</v>
      </c>
      <c r="E765" s="44" t="s">
        <v>53</v>
      </c>
      <c r="F765" s="96">
        <v>7200</v>
      </c>
      <c r="G765" s="96">
        <v>7200</v>
      </c>
    </row>
    <row r="766" spans="1:7" hidden="1" outlineLevel="2">
      <c r="A766" s="43" t="s">
        <v>48</v>
      </c>
      <c r="B766" s="44" t="s">
        <v>49</v>
      </c>
      <c r="C766" s="41">
        <v>33700</v>
      </c>
      <c r="D766" s="41" t="str">
        <f t="shared" si="26"/>
        <v>33</v>
      </c>
      <c r="E766" s="45" t="s">
        <v>50</v>
      </c>
      <c r="F766" s="96">
        <v>1000</v>
      </c>
      <c r="G766" s="96">
        <v>1000</v>
      </c>
    </row>
    <row r="767" spans="1:7" hidden="1" outlineLevel="2">
      <c r="A767" s="43" t="s">
        <v>48</v>
      </c>
      <c r="B767" s="44" t="s">
        <v>49</v>
      </c>
      <c r="C767" s="41">
        <v>33700</v>
      </c>
      <c r="D767" s="41" t="str">
        <f t="shared" si="26"/>
        <v>33</v>
      </c>
      <c r="E767" s="45" t="s">
        <v>50</v>
      </c>
      <c r="F767" s="96">
        <v>1800</v>
      </c>
      <c r="G767" s="96">
        <v>1600</v>
      </c>
    </row>
    <row r="768" spans="1:7" hidden="1" outlineLevel="2">
      <c r="A768" s="43" t="s">
        <v>48</v>
      </c>
      <c r="B768" s="44" t="s">
        <v>49</v>
      </c>
      <c r="C768" s="41">
        <v>33700</v>
      </c>
      <c r="D768" s="41" t="str">
        <f t="shared" si="26"/>
        <v>33</v>
      </c>
      <c r="E768" s="45" t="s">
        <v>50</v>
      </c>
      <c r="F768" s="96">
        <v>1800</v>
      </c>
      <c r="G768" s="96">
        <v>1000</v>
      </c>
    </row>
    <row r="769" spans="1:7" hidden="1" outlineLevel="2">
      <c r="A769" s="43" t="s">
        <v>43</v>
      </c>
      <c r="B769" s="44" t="s">
        <v>44</v>
      </c>
      <c r="C769" s="41">
        <v>33003</v>
      </c>
      <c r="D769" s="41" t="str">
        <f t="shared" si="26"/>
        <v>33</v>
      </c>
      <c r="E769" s="45" t="s">
        <v>45</v>
      </c>
      <c r="F769" s="96">
        <v>100</v>
      </c>
      <c r="G769" s="96">
        <v>100</v>
      </c>
    </row>
    <row r="770" spans="1:7" ht="51" hidden="1" outlineLevel="2">
      <c r="A770" s="43" t="s">
        <v>43</v>
      </c>
      <c r="B770" s="44" t="s">
        <v>44</v>
      </c>
      <c r="C770" s="41">
        <v>33212</v>
      </c>
      <c r="D770" s="41" t="str">
        <f t="shared" si="26"/>
        <v>33</v>
      </c>
      <c r="E770" s="45" t="s">
        <v>137</v>
      </c>
      <c r="F770" s="96">
        <v>100</v>
      </c>
      <c r="G770" s="96">
        <v>100</v>
      </c>
    </row>
    <row r="771" spans="1:7" hidden="1" outlineLevel="2">
      <c r="A771" s="43" t="s">
        <v>43</v>
      </c>
      <c r="B771" s="44" t="s">
        <v>44</v>
      </c>
      <c r="C771" s="41">
        <v>33304</v>
      </c>
      <c r="D771" s="41" t="str">
        <f t="shared" si="26"/>
        <v>33</v>
      </c>
      <c r="E771" s="45" t="s">
        <v>46</v>
      </c>
      <c r="F771" s="96">
        <v>900</v>
      </c>
      <c r="G771" s="96">
        <v>1100</v>
      </c>
    </row>
    <row r="772" spans="1:7" ht="38.25" hidden="1" outlineLevel="2">
      <c r="A772" s="43" t="s">
        <v>43</v>
      </c>
      <c r="B772" s="44" t="s">
        <v>44</v>
      </c>
      <c r="C772" s="41">
        <v>33306</v>
      </c>
      <c r="D772" s="41" t="str">
        <f t="shared" si="26"/>
        <v>33</v>
      </c>
      <c r="E772" s="45" t="s">
        <v>141</v>
      </c>
      <c r="F772" s="96">
        <v>600</v>
      </c>
      <c r="G772" s="96">
        <v>700</v>
      </c>
    </row>
    <row r="773" spans="1:7" ht="25.5" hidden="1" outlineLevel="2">
      <c r="A773" s="43" t="s">
        <v>43</v>
      </c>
      <c r="B773" s="44" t="s">
        <v>44</v>
      </c>
      <c r="C773" s="41">
        <v>33308</v>
      </c>
      <c r="D773" s="41" t="str">
        <f t="shared" si="26"/>
        <v>33</v>
      </c>
      <c r="E773" s="45" t="s">
        <v>143</v>
      </c>
      <c r="F773" s="96">
        <v>300</v>
      </c>
      <c r="G773" s="96">
        <v>400</v>
      </c>
    </row>
    <row r="774" spans="1:7" ht="25.5" hidden="1" outlineLevel="2">
      <c r="A774" s="43" t="s">
        <v>43</v>
      </c>
      <c r="B774" s="44" t="s">
        <v>44</v>
      </c>
      <c r="C774" s="41">
        <v>33309</v>
      </c>
      <c r="D774" s="41" t="str">
        <f t="shared" si="26"/>
        <v>33</v>
      </c>
      <c r="E774" s="45" t="s">
        <v>47</v>
      </c>
      <c r="F774" s="96">
        <v>100</v>
      </c>
      <c r="G774" s="96">
        <v>100</v>
      </c>
    </row>
    <row r="775" spans="1:7" hidden="1" outlineLevel="2">
      <c r="A775" s="43" t="s">
        <v>48</v>
      </c>
      <c r="B775" s="44" t="s">
        <v>49</v>
      </c>
      <c r="C775" s="41">
        <v>33700</v>
      </c>
      <c r="D775" s="41" t="str">
        <f t="shared" si="26"/>
        <v>33</v>
      </c>
      <c r="E775" s="45" t="s">
        <v>50</v>
      </c>
      <c r="F775" s="96">
        <v>5600</v>
      </c>
      <c r="G775" s="96">
        <v>6800</v>
      </c>
    </row>
    <row r="776" spans="1:7" hidden="1" outlineLevel="2">
      <c r="A776" s="43" t="s">
        <v>43</v>
      </c>
      <c r="B776" s="44" t="s">
        <v>44</v>
      </c>
      <c r="C776" s="41">
        <v>33003</v>
      </c>
      <c r="D776" s="41" t="str">
        <f t="shared" si="26"/>
        <v>33</v>
      </c>
      <c r="E776" s="45" t="s">
        <v>45</v>
      </c>
      <c r="F776" s="96">
        <v>200</v>
      </c>
      <c r="G776" s="96">
        <v>200</v>
      </c>
    </row>
    <row r="777" spans="1:7" ht="51" hidden="1" outlineLevel="2">
      <c r="A777" s="43" t="s">
        <v>43</v>
      </c>
      <c r="B777" s="44" t="s">
        <v>44</v>
      </c>
      <c r="C777" s="41">
        <v>33212</v>
      </c>
      <c r="D777" s="41" t="str">
        <f t="shared" si="26"/>
        <v>33</v>
      </c>
      <c r="E777" s="45" t="s">
        <v>137</v>
      </c>
      <c r="F777" s="96">
        <v>200</v>
      </c>
      <c r="G777" s="96">
        <v>200</v>
      </c>
    </row>
    <row r="778" spans="1:7" hidden="1" outlineLevel="2">
      <c r="A778" s="43" t="s">
        <v>43</v>
      </c>
      <c r="B778" s="44" t="s">
        <v>44</v>
      </c>
      <c r="C778" s="41">
        <v>33304</v>
      </c>
      <c r="D778" s="41" t="str">
        <f t="shared" si="26"/>
        <v>33</v>
      </c>
      <c r="E778" s="45" t="s">
        <v>46</v>
      </c>
      <c r="F778" s="96">
        <v>100</v>
      </c>
      <c r="G778" s="96">
        <v>100</v>
      </c>
    </row>
    <row r="779" spans="1:7" hidden="1" outlineLevel="2">
      <c r="A779" s="43" t="s">
        <v>43</v>
      </c>
      <c r="B779" s="44" t="s">
        <v>44</v>
      </c>
      <c r="C779" s="41">
        <v>33305</v>
      </c>
      <c r="D779" s="41" t="str">
        <f t="shared" si="26"/>
        <v>33</v>
      </c>
      <c r="E779" s="45" t="s">
        <v>163</v>
      </c>
      <c r="F779" s="96">
        <v>100</v>
      </c>
      <c r="G779" s="96">
        <v>100</v>
      </c>
    </row>
    <row r="780" spans="1:7" hidden="1" outlineLevel="2">
      <c r="A780" s="43" t="s">
        <v>48</v>
      </c>
      <c r="B780" s="44" t="s">
        <v>49</v>
      </c>
      <c r="C780" s="41">
        <v>33700</v>
      </c>
      <c r="D780" s="41" t="str">
        <f t="shared" si="26"/>
        <v>33</v>
      </c>
      <c r="E780" s="45" t="s">
        <v>50</v>
      </c>
      <c r="F780" s="96">
        <v>100</v>
      </c>
      <c r="G780" s="96">
        <v>200</v>
      </c>
    </row>
    <row r="781" spans="1:7" hidden="1" outlineLevel="2">
      <c r="A781" s="43" t="s">
        <v>51</v>
      </c>
      <c r="B781" s="44" t="s">
        <v>52</v>
      </c>
      <c r="C781" s="41">
        <v>33800</v>
      </c>
      <c r="D781" s="41" t="str">
        <f t="shared" si="26"/>
        <v>33</v>
      </c>
      <c r="E781" s="45" t="s">
        <v>53</v>
      </c>
      <c r="F781" s="96">
        <v>8000</v>
      </c>
      <c r="G781" s="96">
        <v>9200</v>
      </c>
    </row>
    <row r="782" spans="1:7" hidden="1" outlineLevel="2">
      <c r="A782" s="43" t="s">
        <v>51</v>
      </c>
      <c r="B782" s="44" t="s">
        <v>52</v>
      </c>
      <c r="C782" s="41">
        <v>33800</v>
      </c>
      <c r="D782" s="41" t="str">
        <f t="shared" si="26"/>
        <v>33</v>
      </c>
      <c r="E782" s="45" t="s">
        <v>53</v>
      </c>
      <c r="F782" s="96">
        <v>400</v>
      </c>
      <c r="G782" s="96">
        <v>700</v>
      </c>
    </row>
    <row r="783" spans="1:7" hidden="1" outlineLevel="2">
      <c r="A783" s="43" t="s">
        <v>51</v>
      </c>
      <c r="B783" s="44" t="s">
        <v>52</v>
      </c>
      <c r="C783" s="41">
        <v>33800</v>
      </c>
      <c r="D783" s="41" t="str">
        <f t="shared" si="26"/>
        <v>33</v>
      </c>
      <c r="E783" s="45" t="s">
        <v>53</v>
      </c>
      <c r="F783" s="96">
        <v>10700</v>
      </c>
      <c r="G783" s="96">
        <v>12400</v>
      </c>
    </row>
    <row r="784" spans="1:7" ht="25.5" hidden="1" outlineLevel="2">
      <c r="A784" s="43" t="s">
        <v>43</v>
      </c>
      <c r="B784" s="44" t="s">
        <v>44</v>
      </c>
      <c r="C784" s="41">
        <v>33309</v>
      </c>
      <c r="D784" s="41" t="str">
        <f t="shared" si="26"/>
        <v>33</v>
      </c>
      <c r="E784" s="45" t="s">
        <v>47</v>
      </c>
      <c r="F784" s="96">
        <v>8600</v>
      </c>
      <c r="G784" s="96">
        <v>8600</v>
      </c>
    </row>
    <row r="785" spans="1:7" hidden="1" outlineLevel="2">
      <c r="A785" s="43" t="s">
        <v>48</v>
      </c>
      <c r="B785" s="44" t="s">
        <v>49</v>
      </c>
      <c r="C785" s="41">
        <v>33700</v>
      </c>
      <c r="D785" s="41" t="str">
        <f t="shared" si="26"/>
        <v>33</v>
      </c>
      <c r="E785" s="45" t="s">
        <v>50</v>
      </c>
      <c r="F785" s="96">
        <v>1500</v>
      </c>
      <c r="G785" s="96">
        <v>1500</v>
      </c>
    </row>
    <row r="786" spans="1:7" ht="25.5" hidden="1" outlineLevel="2">
      <c r="A786" s="43" t="s">
        <v>51</v>
      </c>
      <c r="B786" s="44" t="s">
        <v>52</v>
      </c>
      <c r="C786" s="56">
        <v>33800</v>
      </c>
      <c r="D786" s="41" t="str">
        <f t="shared" si="26"/>
        <v>33</v>
      </c>
      <c r="E786" s="45" t="s">
        <v>195</v>
      </c>
      <c r="F786" s="96">
        <v>34000</v>
      </c>
      <c r="G786" s="96">
        <v>48200</v>
      </c>
    </row>
    <row r="787" spans="1:7" hidden="1" outlineLevel="2">
      <c r="A787" s="43" t="s">
        <v>43</v>
      </c>
      <c r="B787" s="44" t="s">
        <v>44</v>
      </c>
      <c r="C787" s="41">
        <v>33003</v>
      </c>
      <c r="D787" s="41" t="str">
        <f t="shared" si="26"/>
        <v>33</v>
      </c>
      <c r="E787" s="97" t="s">
        <v>45</v>
      </c>
      <c r="F787" s="96">
        <v>34000</v>
      </c>
      <c r="G787" s="96">
        <v>14000</v>
      </c>
    </row>
    <row r="788" spans="1:7" ht="25.5" hidden="1" outlineLevel="2">
      <c r="A788" s="43" t="s">
        <v>43</v>
      </c>
      <c r="B788" s="44" t="s">
        <v>44</v>
      </c>
      <c r="C788" s="41">
        <v>33210</v>
      </c>
      <c r="D788" s="41" t="str">
        <f t="shared" si="26"/>
        <v>33</v>
      </c>
      <c r="E788" s="45" t="s">
        <v>168</v>
      </c>
      <c r="F788" s="96">
        <v>500</v>
      </c>
      <c r="G788" s="96">
        <v>1400</v>
      </c>
    </row>
    <row r="789" spans="1:7" ht="25.5" hidden="1" outlineLevel="2">
      <c r="A789" s="43" t="s">
        <v>43</v>
      </c>
      <c r="B789" s="44" t="s">
        <v>44</v>
      </c>
      <c r="C789" s="41">
        <v>33301</v>
      </c>
      <c r="D789" s="41" t="str">
        <f t="shared" si="26"/>
        <v>33</v>
      </c>
      <c r="E789" s="45" t="s">
        <v>197</v>
      </c>
      <c r="F789" s="96">
        <v>7000</v>
      </c>
      <c r="G789" s="96">
        <v>9000</v>
      </c>
    </row>
    <row r="790" spans="1:7" ht="25.5" hidden="1" outlineLevel="2">
      <c r="A790" s="43" t="s">
        <v>43</v>
      </c>
      <c r="B790" s="44" t="s">
        <v>44</v>
      </c>
      <c r="C790" s="41">
        <v>33403</v>
      </c>
      <c r="D790" s="41" t="str">
        <f t="shared" si="26"/>
        <v>33</v>
      </c>
      <c r="E790" s="45" t="s">
        <v>104</v>
      </c>
      <c r="F790" s="96">
        <v>9000</v>
      </c>
      <c r="G790" s="96">
        <v>13300</v>
      </c>
    </row>
    <row r="791" spans="1:7" hidden="1" outlineLevel="2">
      <c r="A791" s="43" t="s">
        <v>43</v>
      </c>
      <c r="B791" s="44" t="s">
        <v>44</v>
      </c>
      <c r="C791" s="41">
        <v>33405</v>
      </c>
      <c r="D791" s="41" t="str">
        <f t="shared" si="26"/>
        <v>33</v>
      </c>
      <c r="E791" s="45" t="s">
        <v>105</v>
      </c>
      <c r="F791" s="96">
        <v>1400</v>
      </c>
      <c r="G791" s="96">
        <v>600</v>
      </c>
    </row>
    <row r="792" spans="1:7" hidden="1" outlineLevel="2">
      <c r="A792" s="43" t="s">
        <v>43</v>
      </c>
      <c r="B792" s="44" t="s">
        <v>44</v>
      </c>
      <c r="C792" s="41">
        <v>33406</v>
      </c>
      <c r="D792" s="41" t="str">
        <f t="shared" si="26"/>
        <v>33</v>
      </c>
      <c r="E792" s="45" t="s">
        <v>198</v>
      </c>
      <c r="F792" s="96">
        <v>100</v>
      </c>
      <c r="G792" s="96"/>
    </row>
    <row r="793" spans="1:7" ht="25.5" hidden="1" outlineLevel="2">
      <c r="A793" s="43" t="s">
        <v>43</v>
      </c>
      <c r="B793" s="44" t="s">
        <v>44</v>
      </c>
      <c r="C793" s="41">
        <v>33411</v>
      </c>
      <c r="D793" s="41" t="str">
        <f t="shared" si="26"/>
        <v>33</v>
      </c>
      <c r="E793" s="44" t="s">
        <v>106</v>
      </c>
      <c r="F793" s="96">
        <v>500</v>
      </c>
      <c r="G793" s="96">
        <v>500</v>
      </c>
    </row>
    <row r="794" spans="1:7" ht="25.5" hidden="1" outlineLevel="2">
      <c r="A794" s="43" t="s">
        <v>43</v>
      </c>
      <c r="B794" s="44" t="s">
        <v>44</v>
      </c>
      <c r="C794" s="41">
        <v>33412</v>
      </c>
      <c r="D794" s="41" t="str">
        <f t="shared" ref="D794:D825" si="27">MID(C794,1,2)</f>
        <v>33</v>
      </c>
      <c r="E794" s="45" t="s">
        <v>107</v>
      </c>
      <c r="F794" s="96">
        <v>13500</v>
      </c>
      <c r="G794" s="96">
        <v>22400</v>
      </c>
    </row>
    <row r="795" spans="1:7" ht="25.5" hidden="1" outlineLevel="2">
      <c r="A795" s="43" t="s">
        <v>43</v>
      </c>
      <c r="B795" s="44" t="s">
        <v>44</v>
      </c>
      <c r="C795" s="41">
        <v>33417</v>
      </c>
      <c r="D795" s="41" t="str">
        <f t="shared" si="27"/>
        <v>33</v>
      </c>
      <c r="E795" s="45" t="s">
        <v>199</v>
      </c>
      <c r="F795" s="96"/>
      <c r="G795" s="96">
        <v>2500</v>
      </c>
    </row>
    <row r="796" spans="1:7" hidden="1" outlineLevel="2">
      <c r="A796" s="43" t="s">
        <v>48</v>
      </c>
      <c r="B796" s="44" t="s">
        <v>49</v>
      </c>
      <c r="C796" s="41">
        <v>33700</v>
      </c>
      <c r="D796" s="41" t="str">
        <f t="shared" si="27"/>
        <v>33</v>
      </c>
      <c r="E796" s="45" t="s">
        <v>50</v>
      </c>
      <c r="F796" s="96">
        <v>400</v>
      </c>
      <c r="G796" s="96">
        <v>200</v>
      </c>
    </row>
    <row r="797" spans="1:7" ht="25.5" hidden="1" outlineLevel="2">
      <c r="A797" s="43" t="s">
        <v>51</v>
      </c>
      <c r="B797" s="44" t="s">
        <v>52</v>
      </c>
      <c r="C797" s="56">
        <v>33800</v>
      </c>
      <c r="D797" s="41" t="str">
        <f t="shared" si="27"/>
        <v>33</v>
      </c>
      <c r="E797" s="45" t="s">
        <v>195</v>
      </c>
      <c r="F797" s="96">
        <v>41300</v>
      </c>
      <c r="G797" s="96">
        <v>47300</v>
      </c>
    </row>
    <row r="798" spans="1:7" hidden="1" outlineLevel="2">
      <c r="A798" s="43" t="s">
        <v>43</v>
      </c>
      <c r="B798" s="44" t="s">
        <v>44</v>
      </c>
      <c r="C798" s="41">
        <v>33003</v>
      </c>
      <c r="D798" s="41" t="str">
        <f t="shared" si="27"/>
        <v>33</v>
      </c>
      <c r="E798" s="45" t="s">
        <v>45</v>
      </c>
      <c r="F798" s="96">
        <v>5000</v>
      </c>
      <c r="G798" s="96">
        <v>2500</v>
      </c>
    </row>
    <row r="799" spans="1:7" ht="25.5" hidden="1" outlineLevel="2">
      <c r="A799" s="43" t="s">
        <v>43</v>
      </c>
      <c r="B799" s="44" t="s">
        <v>44</v>
      </c>
      <c r="C799" s="41">
        <v>33301</v>
      </c>
      <c r="D799" s="41" t="str">
        <f t="shared" si="27"/>
        <v>33</v>
      </c>
      <c r="E799" s="45" t="s">
        <v>197</v>
      </c>
      <c r="F799" s="96">
        <v>38000</v>
      </c>
      <c r="G799" s="96">
        <v>38000</v>
      </c>
    </row>
    <row r="800" spans="1:7" ht="25.5" hidden="1" outlineLevel="2">
      <c r="A800" s="43" t="s">
        <v>43</v>
      </c>
      <c r="B800" s="44" t="s">
        <v>44</v>
      </c>
      <c r="C800" s="41">
        <v>33403</v>
      </c>
      <c r="D800" s="41" t="str">
        <f t="shared" si="27"/>
        <v>33</v>
      </c>
      <c r="E800" s="45" t="s">
        <v>104</v>
      </c>
      <c r="F800" s="96">
        <v>92500</v>
      </c>
      <c r="G800" s="96">
        <v>113500</v>
      </c>
    </row>
    <row r="801" spans="1:7" hidden="1" outlineLevel="2">
      <c r="A801" s="43" t="s">
        <v>43</v>
      </c>
      <c r="B801" s="44" t="s">
        <v>44</v>
      </c>
      <c r="C801" s="41">
        <v>33405</v>
      </c>
      <c r="D801" s="41" t="str">
        <f t="shared" si="27"/>
        <v>33</v>
      </c>
      <c r="E801" s="45" t="s">
        <v>105</v>
      </c>
      <c r="F801" s="96">
        <v>50000</v>
      </c>
      <c r="G801" s="96">
        <v>60000</v>
      </c>
    </row>
    <row r="802" spans="1:7" hidden="1" outlineLevel="2">
      <c r="A802" s="43" t="s">
        <v>43</v>
      </c>
      <c r="B802" s="44" t="s">
        <v>44</v>
      </c>
      <c r="C802" s="41">
        <v>33406</v>
      </c>
      <c r="D802" s="41" t="str">
        <f t="shared" si="27"/>
        <v>33</v>
      </c>
      <c r="E802" s="45" t="s">
        <v>198</v>
      </c>
      <c r="F802" s="96">
        <v>15000</v>
      </c>
      <c r="G802" s="96">
        <v>600</v>
      </c>
    </row>
    <row r="803" spans="1:7" ht="38.25" hidden="1" outlineLevel="2">
      <c r="A803" s="43" t="s">
        <v>43</v>
      </c>
      <c r="B803" s="44" t="s">
        <v>44</v>
      </c>
      <c r="C803" s="41">
        <v>33409</v>
      </c>
      <c r="D803" s="41" t="str">
        <f t="shared" si="27"/>
        <v>33</v>
      </c>
      <c r="E803" s="45" t="s">
        <v>205</v>
      </c>
      <c r="F803" s="96">
        <v>34000</v>
      </c>
      <c r="G803" s="96">
        <v>2500</v>
      </c>
    </row>
    <row r="804" spans="1:7" ht="25.5" hidden="1" outlineLevel="2">
      <c r="A804" s="43" t="s">
        <v>43</v>
      </c>
      <c r="B804" s="44" t="s">
        <v>44</v>
      </c>
      <c r="C804" s="41">
        <v>33411</v>
      </c>
      <c r="D804" s="41" t="str">
        <f t="shared" si="27"/>
        <v>33</v>
      </c>
      <c r="E804" s="44" t="s">
        <v>106</v>
      </c>
      <c r="F804" s="96">
        <v>40000</v>
      </c>
      <c r="G804" s="96">
        <v>45000</v>
      </c>
    </row>
    <row r="805" spans="1:7" ht="25.5" hidden="1" outlineLevel="2">
      <c r="A805" s="43" t="s">
        <v>43</v>
      </c>
      <c r="B805" s="44" t="s">
        <v>44</v>
      </c>
      <c r="C805" s="41">
        <v>33412</v>
      </c>
      <c r="D805" s="41" t="str">
        <f t="shared" si="27"/>
        <v>33</v>
      </c>
      <c r="E805" s="45" t="s">
        <v>107</v>
      </c>
      <c r="F805" s="96">
        <v>144100</v>
      </c>
      <c r="G805" s="96">
        <v>145700</v>
      </c>
    </row>
    <row r="806" spans="1:7" ht="25.5" hidden="1" outlineLevel="2">
      <c r="A806" s="43" t="s">
        <v>43</v>
      </c>
      <c r="B806" s="44" t="s">
        <v>44</v>
      </c>
      <c r="C806" s="41">
        <v>33414</v>
      </c>
      <c r="D806" s="41" t="str">
        <f t="shared" si="27"/>
        <v>33</v>
      </c>
      <c r="E806" s="45" t="s">
        <v>206</v>
      </c>
      <c r="F806" s="96">
        <v>5000</v>
      </c>
      <c r="G806" s="96">
        <v>5000</v>
      </c>
    </row>
    <row r="807" spans="1:7" ht="25.5" hidden="1" outlineLevel="2">
      <c r="A807" s="43" t="s">
        <v>43</v>
      </c>
      <c r="B807" s="44" t="s">
        <v>44</v>
      </c>
      <c r="C807" s="41">
        <v>33417</v>
      </c>
      <c r="D807" s="41" t="str">
        <f t="shared" si="27"/>
        <v>33</v>
      </c>
      <c r="E807" s="45" t="s">
        <v>199</v>
      </c>
      <c r="F807" s="96"/>
      <c r="G807" s="96">
        <v>13000</v>
      </c>
    </row>
    <row r="808" spans="1:7" ht="25.5" hidden="1" outlineLevel="2">
      <c r="A808" s="43" t="s">
        <v>51</v>
      </c>
      <c r="B808" s="44" t="s">
        <v>52</v>
      </c>
      <c r="C808" s="56">
        <v>33800</v>
      </c>
      <c r="D808" s="41" t="str">
        <f t="shared" si="27"/>
        <v>33</v>
      </c>
      <c r="E808" s="45" t="s">
        <v>195</v>
      </c>
      <c r="F808" s="96">
        <v>760800</v>
      </c>
      <c r="G808" s="96">
        <v>875000</v>
      </c>
    </row>
    <row r="809" spans="1:7" ht="25.5" hidden="1" outlineLevel="2">
      <c r="A809" s="43" t="s">
        <v>43</v>
      </c>
      <c r="B809" s="44" t="s">
        <v>44</v>
      </c>
      <c r="C809" s="41">
        <v>33210</v>
      </c>
      <c r="D809" s="41" t="str">
        <f t="shared" si="27"/>
        <v>33</v>
      </c>
      <c r="E809" s="45" t="s">
        <v>168</v>
      </c>
      <c r="F809" s="96">
        <v>13000</v>
      </c>
      <c r="G809" s="96">
        <v>13000</v>
      </c>
    </row>
    <row r="810" spans="1:7" ht="51" hidden="1" outlineLevel="2">
      <c r="A810" s="43" t="s">
        <v>43</v>
      </c>
      <c r="B810" s="44" t="s">
        <v>44</v>
      </c>
      <c r="C810" s="41">
        <v>33212</v>
      </c>
      <c r="D810" s="41" t="str">
        <f t="shared" si="27"/>
        <v>33</v>
      </c>
      <c r="E810" s="45" t="s">
        <v>137</v>
      </c>
      <c r="F810" s="96">
        <v>15000</v>
      </c>
      <c r="G810" s="96">
        <v>17300</v>
      </c>
    </row>
    <row r="811" spans="1:7" ht="63.75" hidden="1" outlineLevel="2">
      <c r="A811" s="43" t="s">
        <v>43</v>
      </c>
      <c r="B811" s="44" t="s">
        <v>44</v>
      </c>
      <c r="C811" s="41">
        <v>33302</v>
      </c>
      <c r="D811" s="41" t="str">
        <f t="shared" si="27"/>
        <v>33</v>
      </c>
      <c r="E811" s="45" t="s">
        <v>138</v>
      </c>
      <c r="F811" s="96">
        <v>31200</v>
      </c>
      <c r="G811" s="96">
        <v>36100</v>
      </c>
    </row>
    <row r="812" spans="1:7" ht="25.5" hidden="1" outlineLevel="2">
      <c r="A812" s="43" t="s">
        <v>43</v>
      </c>
      <c r="B812" s="44" t="s">
        <v>44</v>
      </c>
      <c r="C812" s="41">
        <v>33303</v>
      </c>
      <c r="D812" s="41" t="str">
        <f t="shared" si="27"/>
        <v>33</v>
      </c>
      <c r="E812" s="45" t="s">
        <v>139</v>
      </c>
      <c r="F812" s="96">
        <v>8400</v>
      </c>
      <c r="G812" s="96">
        <v>9600</v>
      </c>
    </row>
    <row r="813" spans="1:7" hidden="1" outlineLevel="2">
      <c r="A813" s="43" t="s">
        <v>43</v>
      </c>
      <c r="B813" s="44" t="s">
        <v>44</v>
      </c>
      <c r="C813" s="41">
        <v>33305</v>
      </c>
      <c r="D813" s="41" t="str">
        <f t="shared" si="27"/>
        <v>33</v>
      </c>
      <c r="E813" s="45" t="s">
        <v>140</v>
      </c>
      <c r="F813" s="96">
        <v>23100</v>
      </c>
      <c r="G813" s="96">
        <v>26600</v>
      </c>
    </row>
    <row r="814" spans="1:7" ht="25.5" hidden="1" outlineLevel="2">
      <c r="A814" s="43" t="s">
        <v>43</v>
      </c>
      <c r="B814" s="44" t="s">
        <v>44</v>
      </c>
      <c r="C814" s="41">
        <v>33309</v>
      </c>
      <c r="D814" s="41" t="str">
        <f t="shared" si="27"/>
        <v>33</v>
      </c>
      <c r="E814" s="45" t="s">
        <v>47</v>
      </c>
      <c r="F814" s="96">
        <v>37900</v>
      </c>
      <c r="G814" s="96">
        <v>43600</v>
      </c>
    </row>
    <row r="815" spans="1:7" hidden="1" outlineLevel="2">
      <c r="A815" s="43" t="s">
        <v>48</v>
      </c>
      <c r="B815" s="44" t="s">
        <v>49</v>
      </c>
      <c r="C815" s="41">
        <v>33700</v>
      </c>
      <c r="D815" s="41" t="str">
        <f t="shared" si="27"/>
        <v>33</v>
      </c>
      <c r="E815" s="45" t="s">
        <v>50</v>
      </c>
      <c r="F815" s="96">
        <v>47600</v>
      </c>
      <c r="G815" s="96">
        <v>48100</v>
      </c>
    </row>
    <row r="816" spans="1:7" hidden="1" outlineLevel="2">
      <c r="A816" s="43" t="s">
        <v>51</v>
      </c>
      <c r="B816" s="44" t="s">
        <v>52</v>
      </c>
      <c r="C816" s="41">
        <v>33800</v>
      </c>
      <c r="D816" s="41" t="str">
        <f t="shared" si="27"/>
        <v>33</v>
      </c>
      <c r="E816" s="45" t="s">
        <v>53</v>
      </c>
      <c r="F816" s="96">
        <v>2100</v>
      </c>
      <c r="G816" s="96">
        <v>1300</v>
      </c>
    </row>
    <row r="817" spans="1:7" hidden="1" outlineLevel="2">
      <c r="A817" s="43" t="s">
        <v>43</v>
      </c>
      <c r="B817" s="44" t="s">
        <v>44</v>
      </c>
      <c r="C817" s="41">
        <v>33305</v>
      </c>
      <c r="D817" s="41" t="str">
        <f t="shared" si="27"/>
        <v>33</v>
      </c>
      <c r="E817" s="45" t="s">
        <v>140</v>
      </c>
      <c r="F817" s="96">
        <v>29000</v>
      </c>
      <c r="G817" s="96">
        <v>33500</v>
      </c>
    </row>
    <row r="818" spans="1:7" hidden="1" outlineLevel="2">
      <c r="A818" s="43" t="s">
        <v>51</v>
      </c>
      <c r="B818" s="44" t="s">
        <v>52</v>
      </c>
      <c r="C818" s="41">
        <v>33800</v>
      </c>
      <c r="D818" s="41" t="str">
        <f t="shared" si="27"/>
        <v>33</v>
      </c>
      <c r="E818" s="45" t="s">
        <v>53</v>
      </c>
      <c r="F818" s="96">
        <v>20100</v>
      </c>
      <c r="G818" s="96">
        <v>24100</v>
      </c>
    </row>
    <row r="819" spans="1:7" hidden="1" outlineLevel="2">
      <c r="A819" s="43" t="s">
        <v>43</v>
      </c>
      <c r="B819" s="44" t="s">
        <v>44</v>
      </c>
      <c r="C819" s="41">
        <v>33003</v>
      </c>
      <c r="D819" s="41" t="str">
        <f t="shared" si="27"/>
        <v>33</v>
      </c>
      <c r="E819" s="45" t="s">
        <v>45</v>
      </c>
      <c r="F819" s="96">
        <v>94000</v>
      </c>
      <c r="G819" s="96">
        <v>71000</v>
      </c>
    </row>
    <row r="820" spans="1:7" ht="25.5" hidden="1" outlineLevel="2">
      <c r="A820" s="43" t="s">
        <v>43</v>
      </c>
      <c r="B820" s="44" t="s">
        <v>44</v>
      </c>
      <c r="C820" s="41">
        <v>33210</v>
      </c>
      <c r="D820" s="41" t="str">
        <f t="shared" si="27"/>
        <v>33</v>
      </c>
      <c r="E820" s="45" t="s">
        <v>168</v>
      </c>
      <c r="F820" s="96">
        <v>225000</v>
      </c>
      <c r="G820" s="96">
        <v>242900</v>
      </c>
    </row>
    <row r="821" spans="1:7" ht="38.25" hidden="1" outlineLevel="2">
      <c r="A821" s="43" t="s">
        <v>43</v>
      </c>
      <c r="B821" s="44" t="s">
        <v>44</v>
      </c>
      <c r="C821" s="41">
        <v>33306</v>
      </c>
      <c r="D821" s="41" t="str">
        <f t="shared" si="27"/>
        <v>33</v>
      </c>
      <c r="E821" s="45" t="s">
        <v>141</v>
      </c>
      <c r="F821" s="96">
        <v>54700</v>
      </c>
      <c r="G821" s="96">
        <v>54700</v>
      </c>
    </row>
    <row r="822" spans="1:7" ht="38.25" hidden="1" outlineLevel="2">
      <c r="A822" s="43" t="s">
        <v>43</v>
      </c>
      <c r="B822" s="44" t="s">
        <v>44</v>
      </c>
      <c r="C822" s="56">
        <v>33402</v>
      </c>
      <c r="D822" s="41" t="str">
        <f t="shared" si="27"/>
        <v>33</v>
      </c>
      <c r="E822" s="45" t="s">
        <v>224</v>
      </c>
      <c r="F822" s="96">
        <v>26900</v>
      </c>
      <c r="G822" s="96">
        <v>26900</v>
      </c>
    </row>
    <row r="823" spans="1:7" ht="25.5" hidden="1" outlineLevel="2">
      <c r="A823" s="43" t="s">
        <v>43</v>
      </c>
      <c r="B823" s="44" t="s">
        <v>44</v>
      </c>
      <c r="C823" s="56">
        <v>33415</v>
      </c>
      <c r="D823" s="41" t="str">
        <f t="shared" si="27"/>
        <v>33</v>
      </c>
      <c r="E823" s="45" t="s">
        <v>225</v>
      </c>
      <c r="F823" s="96">
        <v>24500</v>
      </c>
      <c r="G823" s="96">
        <v>27250</v>
      </c>
    </row>
    <row r="824" spans="1:7" hidden="1" outlineLevel="2">
      <c r="A824" s="43" t="s">
        <v>43</v>
      </c>
      <c r="B824" s="44" t="s">
        <v>44</v>
      </c>
      <c r="C824" s="56">
        <v>33416</v>
      </c>
      <c r="D824" s="41" t="str">
        <f t="shared" si="27"/>
        <v>33</v>
      </c>
      <c r="E824" s="45" t="s">
        <v>226</v>
      </c>
      <c r="F824" s="96">
        <v>31097.5</v>
      </c>
      <c r="G824" s="96">
        <v>26630</v>
      </c>
    </row>
    <row r="825" spans="1:7" hidden="1" outlineLevel="2">
      <c r="A825" s="43" t="s">
        <v>48</v>
      </c>
      <c r="B825" s="44" t="s">
        <v>49</v>
      </c>
      <c r="C825" s="41">
        <v>33700</v>
      </c>
      <c r="D825" s="41" t="str">
        <f t="shared" si="27"/>
        <v>33</v>
      </c>
      <c r="E825" s="45" t="s">
        <v>50</v>
      </c>
      <c r="F825" s="96">
        <v>6500</v>
      </c>
      <c r="G825" s="96">
        <v>6500</v>
      </c>
    </row>
    <row r="826" spans="1:7" hidden="1" outlineLevel="2">
      <c r="A826" s="43" t="s">
        <v>51</v>
      </c>
      <c r="B826" s="44" t="s">
        <v>52</v>
      </c>
      <c r="C826" s="41">
        <v>33800</v>
      </c>
      <c r="D826" s="41" t="str">
        <f t="shared" ref="D826:D857" si="28">MID(C826,1,2)</f>
        <v>33</v>
      </c>
      <c r="E826" s="45" t="s">
        <v>53</v>
      </c>
      <c r="F826" s="96">
        <v>110000</v>
      </c>
      <c r="G826" s="96">
        <v>110000</v>
      </c>
    </row>
    <row r="827" spans="1:7" hidden="1" outlineLevel="2">
      <c r="A827" s="43" t="s">
        <v>43</v>
      </c>
      <c r="B827" s="44" t="s">
        <v>44</v>
      </c>
      <c r="C827" s="41">
        <v>33003</v>
      </c>
      <c r="D827" s="41" t="str">
        <f t="shared" si="28"/>
        <v>33</v>
      </c>
      <c r="E827" s="45" t="s">
        <v>45</v>
      </c>
      <c r="F827" s="96">
        <v>600</v>
      </c>
      <c r="G827" s="96">
        <v>400</v>
      </c>
    </row>
    <row r="828" spans="1:7" hidden="1" outlineLevel="2">
      <c r="A828" s="43" t="s">
        <v>43</v>
      </c>
      <c r="B828" s="44" t="s">
        <v>44</v>
      </c>
      <c r="C828" s="41">
        <v>33003</v>
      </c>
      <c r="D828" s="41" t="str">
        <f t="shared" si="28"/>
        <v>33</v>
      </c>
      <c r="E828" s="45" t="s">
        <v>45</v>
      </c>
      <c r="F828" s="96">
        <v>1000</v>
      </c>
      <c r="G828" s="96">
        <v>800</v>
      </c>
    </row>
    <row r="829" spans="1:7" hidden="1" outlineLevel="2">
      <c r="A829" s="43" t="s">
        <v>51</v>
      </c>
      <c r="B829" s="44" t="s">
        <v>52</v>
      </c>
      <c r="C829" s="41">
        <v>33800</v>
      </c>
      <c r="D829" s="41" t="str">
        <f t="shared" si="28"/>
        <v>33</v>
      </c>
      <c r="E829" s="45" t="s">
        <v>53</v>
      </c>
      <c r="F829" s="96">
        <v>100</v>
      </c>
      <c r="G829" s="96">
        <v>100</v>
      </c>
    </row>
    <row r="830" spans="1:7" hidden="1" outlineLevel="2">
      <c r="A830" s="43" t="s">
        <v>43</v>
      </c>
      <c r="B830" s="44" t="s">
        <v>44</v>
      </c>
      <c r="C830" s="41">
        <v>33003</v>
      </c>
      <c r="D830" s="41" t="str">
        <f t="shared" si="28"/>
        <v>33</v>
      </c>
      <c r="E830" s="45" t="s">
        <v>45</v>
      </c>
      <c r="F830" s="96">
        <v>1000</v>
      </c>
      <c r="G830" s="96">
        <v>1000</v>
      </c>
    </row>
    <row r="831" spans="1:7" hidden="1" outlineLevel="2">
      <c r="A831" s="43" t="s">
        <v>43</v>
      </c>
      <c r="B831" s="44" t="s">
        <v>44</v>
      </c>
      <c r="C831" s="110">
        <v>33003</v>
      </c>
      <c r="D831" s="41" t="str">
        <f t="shared" si="28"/>
        <v>33</v>
      </c>
      <c r="E831" s="45" t="s">
        <v>45</v>
      </c>
      <c r="F831" s="96">
        <v>600</v>
      </c>
      <c r="G831" s="96">
        <v>600</v>
      </c>
    </row>
    <row r="832" spans="1:7" ht="38.25" hidden="1" outlineLevel="2">
      <c r="A832" s="49">
        <v>14</v>
      </c>
      <c r="B832" s="44" t="s">
        <v>232</v>
      </c>
      <c r="C832" s="41">
        <v>33000</v>
      </c>
      <c r="D832" s="41" t="str">
        <f t="shared" si="28"/>
        <v>33</v>
      </c>
      <c r="E832" s="45" t="s">
        <v>233</v>
      </c>
      <c r="F832" s="96">
        <v>390000</v>
      </c>
      <c r="G832" s="96">
        <v>390000</v>
      </c>
    </row>
    <row r="833" spans="1:7" hidden="1" outlineLevel="2">
      <c r="A833" s="43" t="s">
        <v>43</v>
      </c>
      <c r="B833" s="44" t="s">
        <v>44</v>
      </c>
      <c r="C833" s="41">
        <v>33003</v>
      </c>
      <c r="D833" s="41" t="str">
        <f t="shared" si="28"/>
        <v>33</v>
      </c>
      <c r="E833" s="97" t="s">
        <v>45</v>
      </c>
      <c r="F833" s="96">
        <v>59500</v>
      </c>
      <c r="G833" s="96">
        <v>69500</v>
      </c>
    </row>
    <row r="834" spans="1:7" ht="38.25" hidden="1" outlineLevel="2">
      <c r="A834" s="43" t="s">
        <v>43</v>
      </c>
      <c r="B834" s="44" t="s">
        <v>44</v>
      </c>
      <c r="C834" s="41">
        <v>33300</v>
      </c>
      <c r="D834" s="41" t="str">
        <f t="shared" si="28"/>
        <v>33</v>
      </c>
      <c r="E834" s="44" t="s">
        <v>245</v>
      </c>
      <c r="F834" s="96">
        <v>65000</v>
      </c>
      <c r="G834" s="96">
        <v>65000</v>
      </c>
    </row>
    <row r="835" spans="1:7" ht="25.5" hidden="1" outlineLevel="2">
      <c r="A835" s="43" t="s">
        <v>43</v>
      </c>
      <c r="B835" s="44" t="s">
        <v>44</v>
      </c>
      <c r="C835" s="41">
        <v>33407</v>
      </c>
      <c r="D835" s="41" t="str">
        <f t="shared" si="28"/>
        <v>33</v>
      </c>
      <c r="E835" s="44" t="s">
        <v>246</v>
      </c>
      <c r="F835" s="96">
        <v>80000</v>
      </c>
      <c r="G835" s="96">
        <v>80000</v>
      </c>
    </row>
    <row r="836" spans="1:7" ht="38.25" hidden="1" outlineLevel="2">
      <c r="A836" s="49">
        <v>17</v>
      </c>
      <c r="B836" s="44" t="s">
        <v>196</v>
      </c>
      <c r="C836" s="41">
        <v>33410</v>
      </c>
      <c r="D836" s="41" t="str">
        <f t="shared" si="28"/>
        <v>33</v>
      </c>
      <c r="E836" s="44" t="s">
        <v>247</v>
      </c>
      <c r="F836" s="96">
        <v>5000</v>
      </c>
      <c r="G836" s="96">
        <v>5000</v>
      </c>
    </row>
    <row r="837" spans="1:7" hidden="1" outlineLevel="2">
      <c r="A837" s="43" t="s">
        <v>48</v>
      </c>
      <c r="B837" s="44" t="s">
        <v>49</v>
      </c>
      <c r="C837" s="41">
        <v>33700</v>
      </c>
      <c r="D837" s="41" t="str">
        <f t="shared" si="28"/>
        <v>33</v>
      </c>
      <c r="E837" s="45" t="s">
        <v>50</v>
      </c>
      <c r="F837" s="96">
        <v>2900</v>
      </c>
      <c r="G837" s="96">
        <v>2900</v>
      </c>
    </row>
    <row r="838" spans="1:7" ht="25.5" hidden="1" outlineLevel="2">
      <c r="A838" s="43" t="s">
        <v>51</v>
      </c>
      <c r="B838" s="44" t="s">
        <v>52</v>
      </c>
      <c r="C838" s="41">
        <v>33800</v>
      </c>
      <c r="D838" s="41" t="str">
        <f t="shared" si="28"/>
        <v>33</v>
      </c>
      <c r="E838" s="44" t="s">
        <v>195</v>
      </c>
      <c r="F838" s="96">
        <v>26000</v>
      </c>
      <c r="G838" s="96">
        <v>13000</v>
      </c>
    </row>
    <row r="839" spans="1:7" hidden="1" outlineLevel="2">
      <c r="A839" s="43" t="s">
        <v>43</v>
      </c>
      <c r="B839" s="58" t="s">
        <v>44</v>
      </c>
      <c r="C839" s="41">
        <v>33003</v>
      </c>
      <c r="D839" s="41" t="str">
        <f t="shared" si="28"/>
        <v>33</v>
      </c>
      <c r="E839" s="45" t="s">
        <v>45</v>
      </c>
      <c r="F839" s="96">
        <v>60000</v>
      </c>
      <c r="G839" s="96">
        <v>20000</v>
      </c>
    </row>
    <row r="840" spans="1:7" ht="25.5" hidden="1" outlineLevel="2">
      <c r="A840" s="43" t="s">
        <v>43</v>
      </c>
      <c r="B840" s="44" t="s">
        <v>44</v>
      </c>
      <c r="C840" s="41">
        <v>33210</v>
      </c>
      <c r="D840" s="41" t="str">
        <f t="shared" si="28"/>
        <v>33</v>
      </c>
      <c r="E840" s="45" t="s">
        <v>168</v>
      </c>
      <c r="F840" s="96">
        <v>10000</v>
      </c>
      <c r="G840" s="96">
        <v>10000</v>
      </c>
    </row>
    <row r="841" spans="1:7" ht="25.5" hidden="1" outlineLevel="2">
      <c r="A841" s="43" t="s">
        <v>43</v>
      </c>
      <c r="B841" s="44" t="s">
        <v>44</v>
      </c>
      <c r="C841" s="41">
        <v>33210</v>
      </c>
      <c r="D841" s="41" t="str">
        <f t="shared" si="28"/>
        <v>33</v>
      </c>
      <c r="E841" s="45" t="s">
        <v>168</v>
      </c>
      <c r="F841" s="96"/>
      <c r="G841" s="96">
        <v>202200</v>
      </c>
    </row>
    <row r="842" spans="1:7" ht="63.75" hidden="1" outlineLevel="2">
      <c r="A842" s="43" t="s">
        <v>43</v>
      </c>
      <c r="B842" s="44" t="s">
        <v>44</v>
      </c>
      <c r="C842" s="41">
        <v>33302</v>
      </c>
      <c r="D842" s="41" t="str">
        <f t="shared" si="28"/>
        <v>33</v>
      </c>
      <c r="E842" s="45" t="s">
        <v>138</v>
      </c>
      <c r="F842" s="96">
        <v>36000</v>
      </c>
      <c r="G842" s="96"/>
    </row>
    <row r="843" spans="1:7" hidden="1" outlineLevel="2">
      <c r="A843" s="43" t="s">
        <v>48</v>
      </c>
      <c r="B843" s="44" t="s">
        <v>49</v>
      </c>
      <c r="C843" s="41">
        <v>33700</v>
      </c>
      <c r="D843" s="41" t="str">
        <f t="shared" si="28"/>
        <v>33</v>
      </c>
      <c r="E843" s="45" t="s">
        <v>50</v>
      </c>
      <c r="F843" s="96">
        <v>2654116.4</v>
      </c>
      <c r="G843" s="96"/>
    </row>
    <row r="844" spans="1:7" outlineLevel="1" collapsed="1">
      <c r="A844" s="43"/>
      <c r="B844" s="44"/>
      <c r="C844" s="41"/>
      <c r="D844" s="40" t="s">
        <v>276</v>
      </c>
      <c r="E844" s="45"/>
      <c r="F844" s="96">
        <f>SUBTOTAL(9,F666:F843)</f>
        <v>6899966.4900000002</v>
      </c>
      <c r="G844" s="96">
        <f>SUBTOTAL(9,G666:G843)</f>
        <v>4600555.67</v>
      </c>
    </row>
    <row r="845" spans="1:7" ht="38.25" hidden="1" outlineLevel="2">
      <c r="A845" s="54" t="s">
        <v>54</v>
      </c>
      <c r="B845" s="55" t="s">
        <v>55</v>
      </c>
      <c r="C845" s="56">
        <v>34001</v>
      </c>
      <c r="D845" s="41" t="str">
        <f t="shared" ref="D845:D876" si="29">MID(C845,1,2)</f>
        <v>34</v>
      </c>
      <c r="E845" s="55" t="s">
        <v>56</v>
      </c>
      <c r="F845" s="42"/>
      <c r="G845" s="51">
        <v>16661.78</v>
      </c>
    </row>
    <row r="846" spans="1:7" ht="25.5" hidden="1" outlineLevel="2">
      <c r="A846" s="54" t="s">
        <v>54</v>
      </c>
      <c r="B846" s="55" t="s">
        <v>55</v>
      </c>
      <c r="C846" s="56">
        <v>34200</v>
      </c>
      <c r="D846" s="41" t="str">
        <f t="shared" si="29"/>
        <v>34</v>
      </c>
      <c r="E846" s="55" t="s">
        <v>57</v>
      </c>
      <c r="F846" s="42"/>
      <c r="G846" s="51">
        <v>5327.56</v>
      </c>
    </row>
    <row r="847" spans="1:7" ht="38.25" hidden="1" outlineLevel="2">
      <c r="A847" s="54" t="s">
        <v>54</v>
      </c>
      <c r="B847" s="55" t="s">
        <v>55</v>
      </c>
      <c r="C847" s="56">
        <v>34001</v>
      </c>
      <c r="D847" s="41" t="str">
        <f t="shared" si="29"/>
        <v>34</v>
      </c>
      <c r="E847" s="55" t="s">
        <v>56</v>
      </c>
      <c r="F847" s="42"/>
      <c r="G847" s="57">
        <v>9192.3799999999992</v>
      </c>
    </row>
    <row r="848" spans="1:7" ht="25.5" hidden="1" outlineLevel="2">
      <c r="A848" s="54" t="s">
        <v>54</v>
      </c>
      <c r="B848" s="55" t="s">
        <v>55</v>
      </c>
      <c r="C848" s="56">
        <v>34200</v>
      </c>
      <c r="D848" s="41" t="str">
        <f t="shared" si="29"/>
        <v>34</v>
      </c>
      <c r="E848" s="55" t="s">
        <v>57</v>
      </c>
      <c r="F848" s="42"/>
      <c r="G848" s="57">
        <v>2715.46</v>
      </c>
    </row>
    <row r="849" spans="1:7" ht="38.25" hidden="1" outlineLevel="2">
      <c r="A849" s="54" t="s">
        <v>54</v>
      </c>
      <c r="B849" s="55" t="s">
        <v>55</v>
      </c>
      <c r="C849" s="56">
        <v>34001</v>
      </c>
      <c r="D849" s="41" t="str">
        <f t="shared" si="29"/>
        <v>34</v>
      </c>
      <c r="E849" s="55" t="s">
        <v>56</v>
      </c>
      <c r="F849" s="42"/>
      <c r="G849" s="57">
        <v>13669.7</v>
      </c>
    </row>
    <row r="850" spans="1:7" ht="25.5" hidden="1" outlineLevel="2">
      <c r="A850" s="54" t="s">
        <v>54</v>
      </c>
      <c r="B850" s="55" t="s">
        <v>55</v>
      </c>
      <c r="C850" s="56">
        <v>34200</v>
      </c>
      <c r="D850" s="41" t="str">
        <f t="shared" si="29"/>
        <v>34</v>
      </c>
      <c r="E850" s="55" t="s">
        <v>57</v>
      </c>
      <c r="F850" s="42"/>
      <c r="G850" s="57">
        <v>5458.08</v>
      </c>
    </row>
    <row r="851" spans="1:7" ht="38.25" hidden="1" outlineLevel="2">
      <c r="A851" s="54" t="s">
        <v>54</v>
      </c>
      <c r="B851" s="58" t="s">
        <v>55</v>
      </c>
      <c r="C851" s="56">
        <v>34001</v>
      </c>
      <c r="D851" s="41" t="str">
        <f t="shared" si="29"/>
        <v>34</v>
      </c>
      <c r="E851" s="55" t="s">
        <v>81</v>
      </c>
      <c r="F851" s="46">
        <v>236453.78</v>
      </c>
      <c r="G851" s="71">
        <v>212668.62</v>
      </c>
    </row>
    <row r="852" spans="1:7" ht="25.5" hidden="1" outlineLevel="2">
      <c r="A852" s="54" t="s">
        <v>54</v>
      </c>
      <c r="B852" s="58" t="s">
        <v>55</v>
      </c>
      <c r="C852" s="56">
        <v>34200</v>
      </c>
      <c r="D852" s="41" t="str">
        <f t="shared" si="29"/>
        <v>34</v>
      </c>
      <c r="E852" s="55" t="s">
        <v>57</v>
      </c>
      <c r="F852" s="46">
        <v>793973.93</v>
      </c>
      <c r="G852" s="71">
        <v>786015.83</v>
      </c>
    </row>
    <row r="853" spans="1:7" ht="25.5" hidden="1" outlineLevel="2">
      <c r="A853" s="54" t="s">
        <v>54</v>
      </c>
      <c r="B853" s="58" t="s">
        <v>55</v>
      </c>
      <c r="C853" s="56">
        <v>34200</v>
      </c>
      <c r="D853" s="41" t="str">
        <f t="shared" si="29"/>
        <v>34</v>
      </c>
      <c r="E853" s="55" t="s">
        <v>57</v>
      </c>
      <c r="F853" s="42">
        <v>11200</v>
      </c>
      <c r="G853" s="42">
        <v>11200</v>
      </c>
    </row>
    <row r="854" spans="1:7" ht="38.25" hidden="1" outlineLevel="2">
      <c r="A854" s="54" t="s">
        <v>54</v>
      </c>
      <c r="B854" s="58" t="s">
        <v>55</v>
      </c>
      <c r="C854" s="56">
        <v>34001</v>
      </c>
      <c r="D854" s="41" t="str">
        <f t="shared" si="29"/>
        <v>34</v>
      </c>
      <c r="E854" s="55" t="s">
        <v>81</v>
      </c>
      <c r="F854" s="46">
        <v>2669.88</v>
      </c>
      <c r="G854" s="75">
        <v>250.44</v>
      </c>
    </row>
    <row r="855" spans="1:7" ht="25.5" hidden="1" outlineLevel="2">
      <c r="A855" s="54" t="s">
        <v>54</v>
      </c>
      <c r="B855" s="58" t="s">
        <v>55</v>
      </c>
      <c r="C855" s="56">
        <v>34200</v>
      </c>
      <c r="D855" s="41" t="str">
        <f t="shared" si="29"/>
        <v>34</v>
      </c>
      <c r="E855" s="55" t="s">
        <v>57</v>
      </c>
      <c r="F855" s="46">
        <v>12350.59</v>
      </c>
      <c r="G855" s="75">
        <v>2803.95</v>
      </c>
    </row>
    <row r="856" spans="1:7" ht="25.5" hidden="1" outlineLevel="2">
      <c r="A856" s="54" t="s">
        <v>54</v>
      </c>
      <c r="B856" s="58" t="s">
        <v>55</v>
      </c>
      <c r="C856" s="56">
        <v>34200</v>
      </c>
      <c r="D856" s="41" t="str">
        <f t="shared" si="29"/>
        <v>34</v>
      </c>
      <c r="E856" s="55" t="s">
        <v>57</v>
      </c>
      <c r="F856" s="46">
        <v>5698.2</v>
      </c>
      <c r="G856" s="75">
        <v>8288.65</v>
      </c>
    </row>
    <row r="857" spans="1:7" ht="25.5" hidden="1" outlineLevel="2">
      <c r="A857" s="54" t="s">
        <v>54</v>
      </c>
      <c r="B857" s="58" t="s">
        <v>55</v>
      </c>
      <c r="C857" s="56">
        <v>34200</v>
      </c>
      <c r="D857" s="41" t="str">
        <f t="shared" si="29"/>
        <v>34</v>
      </c>
      <c r="E857" s="55" t="s">
        <v>57</v>
      </c>
      <c r="F857" s="46">
        <v>21000</v>
      </c>
      <c r="G857" s="46">
        <v>21000</v>
      </c>
    </row>
    <row r="858" spans="1:7" ht="38.25" hidden="1" outlineLevel="2">
      <c r="A858" s="54" t="s">
        <v>54</v>
      </c>
      <c r="B858" s="58" t="s">
        <v>55</v>
      </c>
      <c r="C858" s="56">
        <v>34001</v>
      </c>
      <c r="D858" s="41" t="str">
        <f t="shared" si="29"/>
        <v>34</v>
      </c>
      <c r="E858" s="55" t="s">
        <v>81</v>
      </c>
      <c r="F858" s="46">
        <v>91702.36</v>
      </c>
      <c r="G858" s="71">
        <v>118327.64</v>
      </c>
    </row>
    <row r="859" spans="1:7" ht="25.5" hidden="1" outlineLevel="2">
      <c r="A859" s="54" t="s">
        <v>54</v>
      </c>
      <c r="B859" s="58" t="s">
        <v>55</v>
      </c>
      <c r="C859" s="56">
        <v>34200</v>
      </c>
      <c r="D859" s="41" t="str">
        <f t="shared" si="29"/>
        <v>34</v>
      </c>
      <c r="E859" s="55" t="s">
        <v>57</v>
      </c>
      <c r="F859" s="46">
        <v>328194.57</v>
      </c>
      <c r="G859" s="71">
        <v>343356.56</v>
      </c>
    </row>
    <row r="860" spans="1:7" ht="38.25" hidden="1" outlineLevel="2">
      <c r="A860" s="54" t="s">
        <v>54</v>
      </c>
      <c r="B860" s="58" t="s">
        <v>55</v>
      </c>
      <c r="C860" s="56">
        <v>34000</v>
      </c>
      <c r="D860" s="41" t="str">
        <f t="shared" si="29"/>
        <v>34</v>
      </c>
      <c r="E860" s="45" t="s">
        <v>81</v>
      </c>
      <c r="F860" s="46">
        <v>100</v>
      </c>
      <c r="G860" s="46"/>
    </row>
    <row r="861" spans="1:7" ht="38.25" hidden="1" outlineLevel="2">
      <c r="A861" s="54" t="s">
        <v>54</v>
      </c>
      <c r="B861" s="58" t="s">
        <v>55</v>
      </c>
      <c r="C861" s="56">
        <v>34001</v>
      </c>
      <c r="D861" s="41" t="str">
        <f t="shared" si="29"/>
        <v>34</v>
      </c>
      <c r="E861" s="55" t="s">
        <v>81</v>
      </c>
      <c r="F861" s="42"/>
      <c r="G861" s="42">
        <v>100</v>
      </c>
    </row>
    <row r="862" spans="1:7" ht="25.5" hidden="1" outlineLevel="2">
      <c r="A862" s="54" t="s">
        <v>54</v>
      </c>
      <c r="B862" s="58" t="s">
        <v>55</v>
      </c>
      <c r="C862" s="56">
        <v>34200</v>
      </c>
      <c r="D862" s="41" t="str">
        <f t="shared" si="29"/>
        <v>34</v>
      </c>
      <c r="E862" s="55" t="s">
        <v>57</v>
      </c>
      <c r="F862" s="42"/>
      <c r="G862" s="42">
        <v>100</v>
      </c>
    </row>
    <row r="863" spans="1:7" ht="38.25" hidden="1" outlineLevel="2">
      <c r="A863" s="54" t="s">
        <v>54</v>
      </c>
      <c r="B863" s="58" t="s">
        <v>55</v>
      </c>
      <c r="C863" s="56">
        <v>34000</v>
      </c>
      <c r="D863" s="41" t="str">
        <f t="shared" si="29"/>
        <v>34</v>
      </c>
      <c r="E863" s="45" t="s">
        <v>81</v>
      </c>
      <c r="F863" s="46">
        <v>100</v>
      </c>
      <c r="G863" s="46">
        <v>100</v>
      </c>
    </row>
    <row r="864" spans="1:7" ht="38.25" hidden="1" outlineLevel="2">
      <c r="A864" s="54" t="s">
        <v>54</v>
      </c>
      <c r="B864" s="58" t="s">
        <v>55</v>
      </c>
      <c r="C864" s="56">
        <v>34001</v>
      </c>
      <c r="D864" s="41" t="str">
        <f t="shared" si="29"/>
        <v>34</v>
      </c>
      <c r="E864" s="55" t="s">
        <v>81</v>
      </c>
      <c r="F864" s="42"/>
      <c r="G864" s="42">
        <v>100</v>
      </c>
    </row>
    <row r="865" spans="1:7" ht="25.5" hidden="1" outlineLevel="2">
      <c r="A865" s="54" t="s">
        <v>54</v>
      </c>
      <c r="B865" s="58" t="s">
        <v>55</v>
      </c>
      <c r="C865" s="56">
        <v>34200</v>
      </c>
      <c r="D865" s="41" t="str">
        <f t="shared" si="29"/>
        <v>34</v>
      </c>
      <c r="E865" s="55" t="s">
        <v>57</v>
      </c>
      <c r="F865" s="42"/>
      <c r="G865" s="42">
        <v>100</v>
      </c>
    </row>
    <row r="866" spans="1:7" ht="38.25" hidden="1" outlineLevel="2">
      <c r="A866" s="92" t="s">
        <v>54</v>
      </c>
      <c r="B866" s="93" t="s">
        <v>55</v>
      </c>
      <c r="C866" s="91">
        <v>34001</v>
      </c>
      <c r="D866" s="41" t="str">
        <f t="shared" si="29"/>
        <v>34</v>
      </c>
      <c r="E866" s="94" t="s">
        <v>81</v>
      </c>
      <c r="F866" s="95"/>
      <c r="G866" s="95">
        <v>1400</v>
      </c>
    </row>
    <row r="867" spans="1:7" ht="25.5" hidden="1" outlineLevel="2">
      <c r="A867" s="92" t="s">
        <v>54</v>
      </c>
      <c r="B867" s="93" t="s">
        <v>55</v>
      </c>
      <c r="C867" s="91">
        <v>34200</v>
      </c>
      <c r="D867" s="41" t="str">
        <f t="shared" si="29"/>
        <v>34</v>
      </c>
      <c r="E867" s="94" t="s">
        <v>57</v>
      </c>
      <c r="F867" s="95">
        <v>7900</v>
      </c>
      <c r="G867" s="95">
        <v>6500</v>
      </c>
    </row>
    <row r="868" spans="1:7" ht="38.25" hidden="1" outlineLevel="2">
      <c r="A868" s="54" t="s">
        <v>54</v>
      </c>
      <c r="B868" s="44" t="s">
        <v>55</v>
      </c>
      <c r="C868" s="41">
        <v>34001</v>
      </c>
      <c r="D868" s="41" t="str">
        <f t="shared" si="29"/>
        <v>34</v>
      </c>
      <c r="E868" s="55" t="s">
        <v>108</v>
      </c>
      <c r="F868" s="96">
        <v>29800</v>
      </c>
      <c r="G868" s="96">
        <v>30700</v>
      </c>
    </row>
    <row r="869" spans="1:7" ht="63.75" hidden="1" outlineLevel="2">
      <c r="A869" s="54" t="s">
        <v>54</v>
      </c>
      <c r="B869" s="58" t="s">
        <v>55</v>
      </c>
      <c r="C869" s="56">
        <v>34201</v>
      </c>
      <c r="D869" s="41" t="str">
        <f t="shared" si="29"/>
        <v>34</v>
      </c>
      <c r="E869" s="55" t="s">
        <v>113</v>
      </c>
      <c r="F869" s="96">
        <v>4100</v>
      </c>
      <c r="G869" s="96">
        <v>5200</v>
      </c>
    </row>
    <row r="870" spans="1:7" ht="38.25" hidden="1" outlineLevel="2">
      <c r="A870" s="54" t="s">
        <v>54</v>
      </c>
      <c r="B870" s="58" t="s">
        <v>55</v>
      </c>
      <c r="C870" s="56">
        <v>34203</v>
      </c>
      <c r="D870" s="41" t="str">
        <f t="shared" si="29"/>
        <v>34</v>
      </c>
      <c r="E870" s="55" t="s">
        <v>114</v>
      </c>
      <c r="F870" s="96">
        <v>900</v>
      </c>
      <c r="G870" s="96">
        <v>1500</v>
      </c>
    </row>
    <row r="871" spans="1:7" ht="38.25" hidden="1" outlineLevel="2">
      <c r="A871" s="54" t="s">
        <v>54</v>
      </c>
      <c r="B871" s="58" t="s">
        <v>55</v>
      </c>
      <c r="C871" s="56">
        <v>34001</v>
      </c>
      <c r="D871" s="41" t="str">
        <f t="shared" si="29"/>
        <v>34</v>
      </c>
      <c r="E871" s="55" t="s">
        <v>108</v>
      </c>
      <c r="F871" s="96">
        <v>500</v>
      </c>
      <c r="G871" s="96">
        <v>500</v>
      </c>
    </row>
    <row r="872" spans="1:7" ht="63.75" hidden="1" outlineLevel="2">
      <c r="A872" s="54" t="s">
        <v>54</v>
      </c>
      <c r="B872" s="58" t="s">
        <v>55</v>
      </c>
      <c r="C872" s="56">
        <v>34201</v>
      </c>
      <c r="D872" s="41" t="str">
        <f t="shared" si="29"/>
        <v>34</v>
      </c>
      <c r="E872" s="55" t="s">
        <v>113</v>
      </c>
      <c r="F872" s="96">
        <v>75500</v>
      </c>
      <c r="G872" s="96">
        <v>82500</v>
      </c>
    </row>
    <row r="873" spans="1:7" ht="38.25" hidden="1" outlineLevel="2">
      <c r="A873" s="54" t="s">
        <v>54</v>
      </c>
      <c r="B873" s="58" t="s">
        <v>55</v>
      </c>
      <c r="C873" s="56">
        <v>34202</v>
      </c>
      <c r="D873" s="41" t="str">
        <f t="shared" si="29"/>
        <v>34</v>
      </c>
      <c r="E873" s="55" t="s">
        <v>144</v>
      </c>
      <c r="F873" s="96">
        <v>24000</v>
      </c>
      <c r="G873" s="96">
        <v>24000</v>
      </c>
    </row>
    <row r="874" spans="1:7" ht="38.25" hidden="1" outlineLevel="2">
      <c r="A874" s="54" t="s">
        <v>54</v>
      </c>
      <c r="B874" s="58" t="s">
        <v>55</v>
      </c>
      <c r="C874" s="56">
        <v>34203</v>
      </c>
      <c r="D874" s="41" t="str">
        <f t="shared" si="29"/>
        <v>34</v>
      </c>
      <c r="E874" s="55" t="s">
        <v>114</v>
      </c>
      <c r="F874" s="96">
        <v>46000</v>
      </c>
      <c r="G874" s="96">
        <v>34000</v>
      </c>
    </row>
    <row r="875" spans="1:7" ht="38.25" hidden="1" outlineLevel="2">
      <c r="A875" s="54" t="s">
        <v>54</v>
      </c>
      <c r="B875" s="58" t="s">
        <v>55</v>
      </c>
      <c r="C875" s="56">
        <v>34204</v>
      </c>
      <c r="D875" s="41" t="str">
        <f t="shared" si="29"/>
        <v>34</v>
      </c>
      <c r="E875" s="55" t="s">
        <v>145</v>
      </c>
      <c r="F875" s="96">
        <v>17000</v>
      </c>
      <c r="G875" s="96">
        <v>19000</v>
      </c>
    </row>
    <row r="876" spans="1:7" ht="38.25" hidden="1" outlineLevel="2">
      <c r="A876" s="54" t="s">
        <v>54</v>
      </c>
      <c r="B876" s="58" t="s">
        <v>55</v>
      </c>
      <c r="C876" s="56">
        <v>34205</v>
      </c>
      <c r="D876" s="41" t="str">
        <f t="shared" si="29"/>
        <v>34</v>
      </c>
      <c r="E876" s="55" t="s">
        <v>146</v>
      </c>
      <c r="F876" s="96">
        <v>5000</v>
      </c>
      <c r="G876" s="96">
        <v>12000</v>
      </c>
    </row>
    <row r="877" spans="1:7" ht="25.5" hidden="1" outlineLevel="2">
      <c r="A877" s="54" t="s">
        <v>54</v>
      </c>
      <c r="B877" s="58" t="s">
        <v>55</v>
      </c>
      <c r="C877" s="56">
        <v>34206</v>
      </c>
      <c r="D877" s="41" t="str">
        <f t="shared" ref="D877:D908" si="30">MID(C877,1,2)</f>
        <v>34</v>
      </c>
      <c r="E877" s="55" t="s">
        <v>147</v>
      </c>
      <c r="F877" s="96">
        <v>3000</v>
      </c>
      <c r="G877" s="96">
        <v>3000</v>
      </c>
    </row>
    <row r="878" spans="1:7" ht="25.5" hidden="1" outlineLevel="2">
      <c r="A878" s="54" t="s">
        <v>54</v>
      </c>
      <c r="B878" s="58" t="s">
        <v>55</v>
      </c>
      <c r="C878" s="56">
        <v>34207</v>
      </c>
      <c r="D878" s="41" t="str">
        <f t="shared" si="30"/>
        <v>34</v>
      </c>
      <c r="E878" s="55" t="s">
        <v>148</v>
      </c>
      <c r="F878" s="96">
        <v>12000</v>
      </c>
      <c r="G878" s="96">
        <v>5000</v>
      </c>
    </row>
    <row r="879" spans="1:7" ht="25.5" hidden="1" outlineLevel="2">
      <c r="A879" s="54" t="s">
        <v>54</v>
      </c>
      <c r="B879" s="58" t="s">
        <v>55</v>
      </c>
      <c r="C879" s="56">
        <v>34208</v>
      </c>
      <c r="D879" s="41" t="str">
        <f t="shared" si="30"/>
        <v>34</v>
      </c>
      <c r="E879" s="55" t="s">
        <v>149</v>
      </c>
      <c r="F879" s="96">
        <v>8000</v>
      </c>
      <c r="G879" s="96">
        <v>8000</v>
      </c>
    </row>
    <row r="880" spans="1:7" ht="38.25" hidden="1" outlineLevel="2">
      <c r="A880" s="54" t="s">
        <v>54</v>
      </c>
      <c r="B880" s="58" t="s">
        <v>55</v>
      </c>
      <c r="C880" s="56">
        <v>34209</v>
      </c>
      <c r="D880" s="41" t="str">
        <f t="shared" si="30"/>
        <v>34</v>
      </c>
      <c r="E880" s="55" t="s">
        <v>150</v>
      </c>
      <c r="F880" s="96">
        <v>6000</v>
      </c>
      <c r="G880" s="96">
        <v>9000</v>
      </c>
    </row>
    <row r="881" spans="1:7" ht="25.5" hidden="1" outlineLevel="2">
      <c r="A881" s="54" t="s">
        <v>54</v>
      </c>
      <c r="B881" s="58" t="s">
        <v>55</v>
      </c>
      <c r="C881" s="56">
        <v>34210</v>
      </c>
      <c r="D881" s="41" t="str">
        <f t="shared" si="30"/>
        <v>34</v>
      </c>
      <c r="E881" s="55" t="s">
        <v>151</v>
      </c>
      <c r="F881" s="96">
        <v>24000</v>
      </c>
      <c r="G881" s="96">
        <v>3100</v>
      </c>
    </row>
    <row r="882" spans="1:7" ht="25.5" hidden="1" outlineLevel="2">
      <c r="A882" s="54" t="s">
        <v>54</v>
      </c>
      <c r="B882" s="58" t="s">
        <v>55</v>
      </c>
      <c r="C882" s="56">
        <v>34211</v>
      </c>
      <c r="D882" s="41" t="str">
        <f t="shared" si="30"/>
        <v>34</v>
      </c>
      <c r="E882" s="55" t="s">
        <v>152</v>
      </c>
      <c r="F882" s="96">
        <v>55000</v>
      </c>
      <c r="G882" s="96">
        <v>60000</v>
      </c>
    </row>
    <row r="883" spans="1:7" ht="63.75" hidden="1" outlineLevel="2">
      <c r="A883" s="54" t="s">
        <v>54</v>
      </c>
      <c r="B883" s="58" t="s">
        <v>55</v>
      </c>
      <c r="C883" s="56">
        <v>34201</v>
      </c>
      <c r="D883" s="41" t="str">
        <f t="shared" si="30"/>
        <v>34</v>
      </c>
      <c r="E883" s="55" t="s">
        <v>113</v>
      </c>
      <c r="F883" s="96">
        <v>300</v>
      </c>
      <c r="G883" s="96">
        <v>400</v>
      </c>
    </row>
    <row r="884" spans="1:7" ht="25.5" hidden="1" outlineLevel="2">
      <c r="A884" s="54" t="s">
        <v>54</v>
      </c>
      <c r="B884" s="58" t="s">
        <v>55</v>
      </c>
      <c r="C884" s="56">
        <v>34211</v>
      </c>
      <c r="D884" s="41" t="str">
        <f t="shared" si="30"/>
        <v>34</v>
      </c>
      <c r="E884" s="55" t="s">
        <v>152</v>
      </c>
      <c r="F884" s="96">
        <v>2100</v>
      </c>
      <c r="G884" s="96">
        <v>2100</v>
      </c>
    </row>
    <row r="885" spans="1:7" ht="38.25" hidden="1" outlineLevel="2">
      <c r="A885" s="54" t="s">
        <v>54</v>
      </c>
      <c r="B885" s="58" t="s">
        <v>55</v>
      </c>
      <c r="C885" s="56">
        <v>34001</v>
      </c>
      <c r="D885" s="41" t="str">
        <f t="shared" si="30"/>
        <v>34</v>
      </c>
      <c r="E885" s="55" t="s">
        <v>108</v>
      </c>
      <c r="F885" s="96">
        <v>1500</v>
      </c>
      <c r="G885" s="96">
        <v>2100</v>
      </c>
    </row>
    <row r="886" spans="1:7" ht="38.25" hidden="1" outlineLevel="2">
      <c r="A886" s="54" t="s">
        <v>54</v>
      </c>
      <c r="B886" s="58" t="s">
        <v>55</v>
      </c>
      <c r="C886" s="56">
        <v>34001</v>
      </c>
      <c r="D886" s="41" t="str">
        <f t="shared" si="30"/>
        <v>34</v>
      </c>
      <c r="E886" s="55" t="s">
        <v>108</v>
      </c>
      <c r="F886" s="96">
        <v>2800</v>
      </c>
      <c r="G886" s="96">
        <v>3000</v>
      </c>
    </row>
    <row r="887" spans="1:7" ht="63.75" hidden="1" outlineLevel="2">
      <c r="A887" s="54" t="s">
        <v>54</v>
      </c>
      <c r="B887" s="58" t="s">
        <v>55</v>
      </c>
      <c r="C887" s="56">
        <v>34201</v>
      </c>
      <c r="D887" s="41" t="str">
        <f t="shared" si="30"/>
        <v>34</v>
      </c>
      <c r="E887" s="55" t="s">
        <v>113</v>
      </c>
      <c r="F887" s="96">
        <v>100</v>
      </c>
      <c r="G887" s="96">
        <v>100</v>
      </c>
    </row>
    <row r="888" spans="1:7" ht="38.25" hidden="1" outlineLevel="2">
      <c r="A888" s="54" t="s">
        <v>54</v>
      </c>
      <c r="B888" s="58" t="s">
        <v>55</v>
      </c>
      <c r="C888" s="56">
        <v>34202</v>
      </c>
      <c r="D888" s="41" t="str">
        <f t="shared" si="30"/>
        <v>34</v>
      </c>
      <c r="E888" s="55" t="s">
        <v>144</v>
      </c>
      <c r="F888" s="96"/>
      <c r="G888" s="96">
        <v>100</v>
      </c>
    </row>
    <row r="889" spans="1:7" ht="38.25" hidden="1" outlineLevel="2">
      <c r="A889" s="54" t="s">
        <v>54</v>
      </c>
      <c r="B889" s="58" t="s">
        <v>55</v>
      </c>
      <c r="C889" s="56">
        <v>34203</v>
      </c>
      <c r="D889" s="41" t="str">
        <f t="shared" si="30"/>
        <v>34</v>
      </c>
      <c r="E889" s="55" t="s">
        <v>114</v>
      </c>
      <c r="F889" s="96">
        <v>200</v>
      </c>
      <c r="G889" s="96">
        <v>200</v>
      </c>
    </row>
    <row r="890" spans="1:7" ht="25.5" hidden="1" outlineLevel="2">
      <c r="A890" s="54" t="s">
        <v>54</v>
      </c>
      <c r="B890" s="58" t="s">
        <v>55</v>
      </c>
      <c r="C890" s="56">
        <v>34211</v>
      </c>
      <c r="D890" s="41" t="str">
        <f t="shared" si="30"/>
        <v>34</v>
      </c>
      <c r="E890" s="55" t="s">
        <v>152</v>
      </c>
      <c r="F890" s="96">
        <v>100</v>
      </c>
      <c r="G890" s="96">
        <v>400</v>
      </c>
    </row>
    <row r="891" spans="1:7" ht="38.25" hidden="1" outlineLevel="2">
      <c r="A891" s="54" t="s">
        <v>54</v>
      </c>
      <c r="B891" s="58" t="s">
        <v>55</v>
      </c>
      <c r="C891" s="56">
        <v>34001</v>
      </c>
      <c r="D891" s="41" t="str">
        <f t="shared" si="30"/>
        <v>34</v>
      </c>
      <c r="E891" s="55" t="s">
        <v>108</v>
      </c>
      <c r="F891" s="96">
        <v>200</v>
      </c>
      <c r="G891" s="96">
        <v>200</v>
      </c>
    </row>
    <row r="892" spans="1:7" ht="63.75" hidden="1" outlineLevel="2">
      <c r="A892" s="54" t="s">
        <v>54</v>
      </c>
      <c r="B892" s="58" t="s">
        <v>55</v>
      </c>
      <c r="C892" s="56">
        <v>34201</v>
      </c>
      <c r="D892" s="41" t="str">
        <f t="shared" si="30"/>
        <v>34</v>
      </c>
      <c r="E892" s="55" t="s">
        <v>113</v>
      </c>
      <c r="F892" s="96">
        <v>27000</v>
      </c>
      <c r="G892" s="96">
        <v>34500</v>
      </c>
    </row>
    <row r="893" spans="1:7" ht="38.25" hidden="1" outlineLevel="2">
      <c r="A893" s="54" t="s">
        <v>54</v>
      </c>
      <c r="B893" s="58" t="s">
        <v>55</v>
      </c>
      <c r="C893" s="56">
        <v>34202</v>
      </c>
      <c r="D893" s="41" t="str">
        <f t="shared" si="30"/>
        <v>34</v>
      </c>
      <c r="E893" s="55" t="s">
        <v>144</v>
      </c>
      <c r="F893" s="96">
        <v>28000</v>
      </c>
      <c r="G893" s="96">
        <v>30500</v>
      </c>
    </row>
    <row r="894" spans="1:7" ht="38.25" hidden="1" outlineLevel="2">
      <c r="A894" s="54" t="s">
        <v>54</v>
      </c>
      <c r="B894" s="58" t="s">
        <v>55</v>
      </c>
      <c r="C894" s="56">
        <v>34203</v>
      </c>
      <c r="D894" s="41" t="str">
        <f t="shared" si="30"/>
        <v>34</v>
      </c>
      <c r="E894" s="55" t="s">
        <v>114</v>
      </c>
      <c r="F894" s="96">
        <v>30200</v>
      </c>
      <c r="G894" s="96">
        <v>39300</v>
      </c>
    </row>
    <row r="895" spans="1:7" ht="38.25" hidden="1" outlineLevel="2">
      <c r="A895" s="54" t="s">
        <v>54</v>
      </c>
      <c r="B895" s="58" t="s">
        <v>55</v>
      </c>
      <c r="C895" s="56">
        <v>34204</v>
      </c>
      <c r="D895" s="41" t="str">
        <f t="shared" si="30"/>
        <v>34</v>
      </c>
      <c r="E895" s="55" t="s">
        <v>145</v>
      </c>
      <c r="F895" s="96">
        <v>5200</v>
      </c>
      <c r="G895" s="96">
        <v>4500</v>
      </c>
    </row>
    <row r="896" spans="1:7" ht="25.5" hidden="1" outlineLevel="2">
      <c r="A896" s="54" t="s">
        <v>54</v>
      </c>
      <c r="B896" s="58" t="s">
        <v>55</v>
      </c>
      <c r="C896" s="56">
        <v>34210</v>
      </c>
      <c r="D896" s="41" t="str">
        <f t="shared" si="30"/>
        <v>34</v>
      </c>
      <c r="E896" s="55" t="s">
        <v>151</v>
      </c>
      <c r="F896" s="96">
        <v>41800</v>
      </c>
      <c r="G896" s="96">
        <v>57400</v>
      </c>
    </row>
    <row r="897" spans="1:7" ht="25.5" hidden="1" outlineLevel="2">
      <c r="A897" s="54" t="s">
        <v>54</v>
      </c>
      <c r="B897" s="58" t="s">
        <v>55</v>
      </c>
      <c r="C897" s="56">
        <v>34211</v>
      </c>
      <c r="D897" s="41" t="str">
        <f t="shared" si="30"/>
        <v>34</v>
      </c>
      <c r="E897" s="55" t="s">
        <v>152</v>
      </c>
      <c r="F897" s="96">
        <v>84000</v>
      </c>
      <c r="G897" s="96">
        <v>100000</v>
      </c>
    </row>
    <row r="898" spans="1:7" ht="38.25" hidden="1" outlineLevel="2">
      <c r="A898" s="54" t="s">
        <v>54</v>
      </c>
      <c r="B898" s="58" t="s">
        <v>55</v>
      </c>
      <c r="C898" s="56">
        <v>34203</v>
      </c>
      <c r="D898" s="41" t="str">
        <f t="shared" si="30"/>
        <v>34</v>
      </c>
      <c r="E898" s="55" t="s">
        <v>114</v>
      </c>
      <c r="F898" s="96">
        <v>11000</v>
      </c>
      <c r="G898" s="96">
        <v>7000</v>
      </c>
    </row>
    <row r="899" spans="1:7" ht="38.25" hidden="1" outlineLevel="2">
      <c r="A899" s="54" t="s">
        <v>54</v>
      </c>
      <c r="B899" s="58" t="s">
        <v>55</v>
      </c>
      <c r="C899" s="56">
        <v>34204</v>
      </c>
      <c r="D899" s="41" t="str">
        <f t="shared" si="30"/>
        <v>34</v>
      </c>
      <c r="E899" s="55" t="s">
        <v>145</v>
      </c>
      <c r="F899" s="96">
        <v>300</v>
      </c>
      <c r="G899" s="96">
        <v>300</v>
      </c>
    </row>
    <row r="900" spans="1:7" ht="38.25" hidden="1" outlineLevel="2">
      <c r="A900" s="54" t="s">
        <v>54</v>
      </c>
      <c r="B900" s="58" t="s">
        <v>55</v>
      </c>
      <c r="C900" s="56">
        <v>34205</v>
      </c>
      <c r="D900" s="41" t="str">
        <f t="shared" si="30"/>
        <v>34</v>
      </c>
      <c r="E900" s="55" t="s">
        <v>146</v>
      </c>
      <c r="F900" s="96">
        <v>700</v>
      </c>
      <c r="G900" s="96">
        <v>700</v>
      </c>
    </row>
    <row r="901" spans="1:7" ht="25.5" hidden="1" outlineLevel="2">
      <c r="A901" s="54" t="s">
        <v>54</v>
      </c>
      <c r="B901" s="58" t="s">
        <v>55</v>
      </c>
      <c r="C901" s="56">
        <v>34206</v>
      </c>
      <c r="D901" s="41" t="str">
        <f t="shared" si="30"/>
        <v>34</v>
      </c>
      <c r="E901" s="55" t="s">
        <v>147</v>
      </c>
      <c r="F901" s="96">
        <v>400</v>
      </c>
      <c r="G901" s="96">
        <v>400</v>
      </c>
    </row>
    <row r="902" spans="1:7" ht="25.5" hidden="1" outlineLevel="2">
      <c r="A902" s="54" t="s">
        <v>54</v>
      </c>
      <c r="B902" s="58" t="s">
        <v>55</v>
      </c>
      <c r="C902" s="56">
        <v>34207</v>
      </c>
      <c r="D902" s="41" t="str">
        <f t="shared" si="30"/>
        <v>34</v>
      </c>
      <c r="E902" s="55" t="s">
        <v>148</v>
      </c>
      <c r="F902" s="96">
        <v>600</v>
      </c>
      <c r="G902" s="96">
        <v>700</v>
      </c>
    </row>
    <row r="903" spans="1:7" ht="25.5" hidden="1" outlineLevel="2">
      <c r="A903" s="54" t="s">
        <v>54</v>
      </c>
      <c r="B903" s="58" t="s">
        <v>55</v>
      </c>
      <c r="C903" s="56">
        <v>34208</v>
      </c>
      <c r="D903" s="41" t="str">
        <f t="shared" si="30"/>
        <v>34</v>
      </c>
      <c r="E903" s="55" t="s">
        <v>149</v>
      </c>
      <c r="F903" s="96">
        <v>600</v>
      </c>
      <c r="G903" s="96">
        <v>400</v>
      </c>
    </row>
    <row r="904" spans="1:7" ht="38.25" hidden="1" outlineLevel="2">
      <c r="A904" s="54" t="s">
        <v>54</v>
      </c>
      <c r="B904" s="58" t="s">
        <v>55</v>
      </c>
      <c r="C904" s="56">
        <v>34209</v>
      </c>
      <c r="D904" s="41" t="str">
        <f t="shared" si="30"/>
        <v>34</v>
      </c>
      <c r="E904" s="55" t="s">
        <v>150</v>
      </c>
      <c r="F904" s="96">
        <v>1300</v>
      </c>
      <c r="G904" s="96">
        <v>1800</v>
      </c>
    </row>
    <row r="905" spans="1:7" ht="25.5" hidden="1" outlineLevel="2">
      <c r="A905" s="54" t="s">
        <v>54</v>
      </c>
      <c r="B905" s="58" t="s">
        <v>55</v>
      </c>
      <c r="C905" s="56">
        <v>34210</v>
      </c>
      <c r="D905" s="41" t="str">
        <f t="shared" si="30"/>
        <v>34</v>
      </c>
      <c r="E905" s="55" t="s">
        <v>151</v>
      </c>
      <c r="F905" s="96">
        <v>50000</v>
      </c>
      <c r="G905" s="96">
        <v>60700</v>
      </c>
    </row>
    <row r="906" spans="1:7" ht="25.5" hidden="1" outlineLevel="2">
      <c r="A906" s="54" t="s">
        <v>54</v>
      </c>
      <c r="B906" s="58" t="s">
        <v>55</v>
      </c>
      <c r="C906" s="56">
        <v>34211</v>
      </c>
      <c r="D906" s="41" t="str">
        <f t="shared" si="30"/>
        <v>34</v>
      </c>
      <c r="E906" s="55" t="s">
        <v>152</v>
      </c>
      <c r="F906" s="96">
        <v>84000</v>
      </c>
      <c r="G906" s="96">
        <v>100000</v>
      </c>
    </row>
    <row r="907" spans="1:7" ht="38.25" hidden="1" outlineLevel="2">
      <c r="A907" s="54" t="s">
        <v>54</v>
      </c>
      <c r="B907" s="58" t="s">
        <v>55</v>
      </c>
      <c r="C907" s="56">
        <v>34001</v>
      </c>
      <c r="D907" s="41" t="str">
        <f t="shared" si="30"/>
        <v>34</v>
      </c>
      <c r="E907" s="55" t="s">
        <v>108</v>
      </c>
      <c r="F907" s="96">
        <v>1900</v>
      </c>
      <c r="G907" s="96">
        <v>2000</v>
      </c>
    </row>
    <row r="908" spans="1:7" ht="63.75" hidden="1" outlineLevel="2">
      <c r="A908" s="54" t="s">
        <v>54</v>
      </c>
      <c r="B908" s="58" t="s">
        <v>55</v>
      </c>
      <c r="C908" s="56">
        <v>34201</v>
      </c>
      <c r="D908" s="41" t="str">
        <f t="shared" si="30"/>
        <v>34</v>
      </c>
      <c r="E908" s="55" t="s">
        <v>113</v>
      </c>
      <c r="F908" s="96">
        <v>6800</v>
      </c>
      <c r="G908" s="96">
        <v>7300</v>
      </c>
    </row>
    <row r="909" spans="1:7" ht="38.25" hidden="1" outlineLevel="2">
      <c r="A909" s="54" t="s">
        <v>54</v>
      </c>
      <c r="B909" s="58" t="s">
        <v>55</v>
      </c>
      <c r="C909" s="56">
        <v>34202</v>
      </c>
      <c r="D909" s="41" t="str">
        <f t="shared" ref="D909:D940" si="31">MID(C909,1,2)</f>
        <v>34</v>
      </c>
      <c r="E909" s="55" t="s">
        <v>144</v>
      </c>
      <c r="F909" s="96">
        <v>26000</v>
      </c>
      <c r="G909" s="96">
        <v>30800</v>
      </c>
    </row>
    <row r="910" spans="1:7" ht="25.5" hidden="1" outlineLevel="2">
      <c r="A910" s="54" t="s">
        <v>54</v>
      </c>
      <c r="B910" s="58" t="s">
        <v>55</v>
      </c>
      <c r="C910" s="56">
        <v>34200</v>
      </c>
      <c r="D910" s="41" t="str">
        <f t="shared" si="31"/>
        <v>34</v>
      </c>
      <c r="E910" s="55" t="s">
        <v>57</v>
      </c>
      <c r="F910" s="96">
        <v>5500</v>
      </c>
      <c r="G910" s="96">
        <v>5500</v>
      </c>
    </row>
    <row r="911" spans="1:7" ht="25.5" hidden="1" outlineLevel="2">
      <c r="A911" s="54" t="s">
        <v>54</v>
      </c>
      <c r="B911" s="58" t="s">
        <v>55</v>
      </c>
      <c r="C911" s="56">
        <v>34211</v>
      </c>
      <c r="D911" s="41" t="str">
        <f t="shared" si="31"/>
        <v>34</v>
      </c>
      <c r="E911" s="55" t="s">
        <v>152</v>
      </c>
      <c r="F911" s="96">
        <v>100</v>
      </c>
      <c r="G911" s="96">
        <v>300</v>
      </c>
    </row>
    <row r="912" spans="1:7" ht="63.75" hidden="1" outlineLevel="2">
      <c r="A912" s="54" t="s">
        <v>54</v>
      </c>
      <c r="B912" s="58" t="s">
        <v>55</v>
      </c>
      <c r="C912" s="56">
        <v>34201</v>
      </c>
      <c r="D912" s="41" t="str">
        <f t="shared" si="31"/>
        <v>34</v>
      </c>
      <c r="E912" s="55" t="s">
        <v>113</v>
      </c>
      <c r="F912" s="96">
        <v>400</v>
      </c>
      <c r="G912" s="96">
        <v>400</v>
      </c>
    </row>
    <row r="913" spans="1:7" ht="38.25" hidden="1" outlineLevel="2">
      <c r="A913" s="54" t="s">
        <v>54</v>
      </c>
      <c r="B913" s="58" t="s">
        <v>55</v>
      </c>
      <c r="C913" s="56">
        <v>34202</v>
      </c>
      <c r="D913" s="41" t="str">
        <f t="shared" si="31"/>
        <v>34</v>
      </c>
      <c r="E913" s="55" t="s">
        <v>144</v>
      </c>
      <c r="F913" s="96">
        <v>100</v>
      </c>
      <c r="G913" s="96">
        <v>100</v>
      </c>
    </row>
    <row r="914" spans="1:7" ht="38.25" hidden="1" outlineLevel="2">
      <c r="A914" s="54" t="s">
        <v>54</v>
      </c>
      <c r="B914" s="58" t="s">
        <v>55</v>
      </c>
      <c r="C914" s="56">
        <v>34203</v>
      </c>
      <c r="D914" s="41" t="str">
        <f t="shared" si="31"/>
        <v>34</v>
      </c>
      <c r="E914" s="55" t="s">
        <v>114</v>
      </c>
      <c r="F914" s="96">
        <v>100</v>
      </c>
      <c r="G914" s="96">
        <v>100</v>
      </c>
    </row>
    <row r="915" spans="1:7" ht="38.25" hidden="1" outlineLevel="2">
      <c r="A915" s="54" t="s">
        <v>54</v>
      </c>
      <c r="B915" s="58" t="s">
        <v>55</v>
      </c>
      <c r="C915" s="56">
        <v>34204</v>
      </c>
      <c r="D915" s="41" t="str">
        <f t="shared" si="31"/>
        <v>34</v>
      </c>
      <c r="E915" s="55" t="s">
        <v>145</v>
      </c>
      <c r="F915" s="96">
        <v>100</v>
      </c>
      <c r="G915" s="96">
        <v>100</v>
      </c>
    </row>
    <row r="916" spans="1:7" ht="38.25" hidden="1" outlineLevel="2">
      <c r="A916" s="54" t="s">
        <v>54</v>
      </c>
      <c r="B916" s="58" t="s">
        <v>55</v>
      </c>
      <c r="C916" s="56">
        <v>34205</v>
      </c>
      <c r="D916" s="41" t="str">
        <f t="shared" si="31"/>
        <v>34</v>
      </c>
      <c r="E916" s="55" t="s">
        <v>146</v>
      </c>
      <c r="F916" s="96">
        <v>100</v>
      </c>
      <c r="G916" s="96">
        <v>100</v>
      </c>
    </row>
    <row r="917" spans="1:7" ht="25.5" hidden="1" outlineLevel="2">
      <c r="A917" s="54" t="s">
        <v>54</v>
      </c>
      <c r="B917" s="58" t="s">
        <v>55</v>
      </c>
      <c r="C917" s="56">
        <v>34206</v>
      </c>
      <c r="D917" s="41" t="str">
        <f t="shared" si="31"/>
        <v>34</v>
      </c>
      <c r="E917" s="55" t="s">
        <v>147</v>
      </c>
      <c r="F917" s="96">
        <v>100</v>
      </c>
      <c r="G917" s="96">
        <v>100</v>
      </c>
    </row>
    <row r="918" spans="1:7" ht="25.5" hidden="1" outlineLevel="2">
      <c r="A918" s="54" t="s">
        <v>54</v>
      </c>
      <c r="B918" s="58" t="s">
        <v>55</v>
      </c>
      <c r="C918" s="56">
        <v>34207</v>
      </c>
      <c r="D918" s="41" t="str">
        <f t="shared" si="31"/>
        <v>34</v>
      </c>
      <c r="E918" s="55" t="s">
        <v>148</v>
      </c>
      <c r="F918" s="96">
        <v>100</v>
      </c>
      <c r="G918" s="96">
        <v>100</v>
      </c>
    </row>
    <row r="919" spans="1:7" ht="25.5" hidden="1" outlineLevel="2">
      <c r="A919" s="54" t="s">
        <v>54</v>
      </c>
      <c r="B919" s="58" t="s">
        <v>55</v>
      </c>
      <c r="C919" s="56">
        <v>34208</v>
      </c>
      <c r="D919" s="41" t="str">
        <f t="shared" si="31"/>
        <v>34</v>
      </c>
      <c r="E919" s="55" t="s">
        <v>149</v>
      </c>
      <c r="F919" s="96">
        <v>100</v>
      </c>
      <c r="G919" s="96">
        <v>100</v>
      </c>
    </row>
    <row r="920" spans="1:7" ht="38.25" hidden="1" outlineLevel="2">
      <c r="A920" s="54" t="s">
        <v>54</v>
      </c>
      <c r="B920" s="58" t="s">
        <v>55</v>
      </c>
      <c r="C920" s="56">
        <v>34209</v>
      </c>
      <c r="D920" s="41" t="str">
        <f t="shared" si="31"/>
        <v>34</v>
      </c>
      <c r="E920" s="55" t="s">
        <v>150</v>
      </c>
      <c r="F920" s="96">
        <v>100</v>
      </c>
      <c r="G920" s="96">
        <v>100</v>
      </c>
    </row>
    <row r="921" spans="1:7" ht="25.5" hidden="1" outlineLevel="2">
      <c r="A921" s="54" t="s">
        <v>54</v>
      </c>
      <c r="B921" s="58" t="s">
        <v>55</v>
      </c>
      <c r="C921" s="56">
        <v>34211</v>
      </c>
      <c r="D921" s="41" t="str">
        <f t="shared" si="31"/>
        <v>34</v>
      </c>
      <c r="E921" s="55" t="s">
        <v>152</v>
      </c>
      <c r="F921" s="96">
        <v>200</v>
      </c>
      <c r="G921" s="96">
        <v>200</v>
      </c>
    </row>
    <row r="922" spans="1:7" ht="38.25" hidden="1" outlineLevel="2">
      <c r="A922" s="54" t="s">
        <v>54</v>
      </c>
      <c r="B922" s="58" t="s">
        <v>55</v>
      </c>
      <c r="C922" s="56">
        <v>34001</v>
      </c>
      <c r="D922" s="41" t="str">
        <f t="shared" si="31"/>
        <v>34</v>
      </c>
      <c r="E922" s="55" t="s">
        <v>108</v>
      </c>
      <c r="F922" s="96">
        <v>400</v>
      </c>
      <c r="G922" s="96">
        <v>400</v>
      </c>
    </row>
    <row r="923" spans="1:7" ht="63.75" hidden="1" outlineLevel="2">
      <c r="A923" s="54" t="s">
        <v>54</v>
      </c>
      <c r="B923" s="58" t="s">
        <v>55</v>
      </c>
      <c r="C923" s="56">
        <v>34201</v>
      </c>
      <c r="D923" s="41" t="str">
        <f t="shared" si="31"/>
        <v>34</v>
      </c>
      <c r="E923" s="55" t="s">
        <v>113</v>
      </c>
      <c r="F923" s="96">
        <v>600</v>
      </c>
      <c r="G923" s="96">
        <v>800</v>
      </c>
    </row>
    <row r="924" spans="1:7" ht="38.25" hidden="1" outlineLevel="2">
      <c r="A924" s="54" t="s">
        <v>54</v>
      </c>
      <c r="B924" s="58" t="s">
        <v>55</v>
      </c>
      <c r="C924" s="56">
        <v>34202</v>
      </c>
      <c r="D924" s="41" t="str">
        <f t="shared" si="31"/>
        <v>34</v>
      </c>
      <c r="E924" s="55" t="s">
        <v>144</v>
      </c>
      <c r="F924" s="96">
        <v>900</v>
      </c>
      <c r="G924" s="96">
        <v>900</v>
      </c>
    </row>
    <row r="925" spans="1:7" ht="38.25" hidden="1" outlineLevel="2">
      <c r="A925" s="54" t="s">
        <v>54</v>
      </c>
      <c r="B925" s="58" t="s">
        <v>55</v>
      </c>
      <c r="C925" s="56">
        <v>34203</v>
      </c>
      <c r="D925" s="41" t="str">
        <f t="shared" si="31"/>
        <v>34</v>
      </c>
      <c r="E925" s="55" t="s">
        <v>114</v>
      </c>
      <c r="F925" s="96">
        <v>700</v>
      </c>
      <c r="G925" s="96">
        <v>700</v>
      </c>
    </row>
    <row r="926" spans="1:7" ht="38.25" hidden="1" outlineLevel="2">
      <c r="A926" s="54" t="s">
        <v>54</v>
      </c>
      <c r="B926" s="58" t="s">
        <v>55</v>
      </c>
      <c r="C926" s="56">
        <v>34204</v>
      </c>
      <c r="D926" s="41" t="str">
        <f t="shared" si="31"/>
        <v>34</v>
      </c>
      <c r="E926" s="55" t="s">
        <v>145</v>
      </c>
      <c r="F926" s="96">
        <v>500</v>
      </c>
      <c r="G926" s="96">
        <v>500</v>
      </c>
    </row>
    <row r="927" spans="1:7" ht="38.25" hidden="1" outlineLevel="2">
      <c r="A927" s="54" t="s">
        <v>54</v>
      </c>
      <c r="B927" s="58" t="s">
        <v>55</v>
      </c>
      <c r="C927" s="56">
        <v>34205</v>
      </c>
      <c r="D927" s="41" t="str">
        <f t="shared" si="31"/>
        <v>34</v>
      </c>
      <c r="E927" s="55" t="s">
        <v>146</v>
      </c>
      <c r="F927" s="96">
        <v>300</v>
      </c>
      <c r="G927" s="96">
        <v>300</v>
      </c>
    </row>
    <row r="928" spans="1:7" ht="25.5" hidden="1" outlineLevel="2">
      <c r="A928" s="54" t="s">
        <v>54</v>
      </c>
      <c r="B928" s="58" t="s">
        <v>55</v>
      </c>
      <c r="C928" s="56">
        <v>34206</v>
      </c>
      <c r="D928" s="41" t="str">
        <f t="shared" si="31"/>
        <v>34</v>
      </c>
      <c r="E928" s="55" t="s">
        <v>147</v>
      </c>
      <c r="F928" s="96">
        <v>100</v>
      </c>
      <c r="G928" s="96">
        <v>100</v>
      </c>
    </row>
    <row r="929" spans="1:7" ht="25.5" hidden="1" outlineLevel="2">
      <c r="A929" s="54" t="s">
        <v>54</v>
      </c>
      <c r="B929" s="58" t="s">
        <v>55</v>
      </c>
      <c r="C929" s="56">
        <v>34207</v>
      </c>
      <c r="D929" s="41" t="str">
        <f t="shared" si="31"/>
        <v>34</v>
      </c>
      <c r="E929" s="55" t="s">
        <v>148</v>
      </c>
      <c r="F929" s="96">
        <v>200</v>
      </c>
      <c r="G929" s="96">
        <v>100</v>
      </c>
    </row>
    <row r="930" spans="1:7" ht="25.5" hidden="1" outlineLevel="2">
      <c r="A930" s="54" t="s">
        <v>54</v>
      </c>
      <c r="B930" s="58" t="s">
        <v>55</v>
      </c>
      <c r="C930" s="56">
        <v>34208</v>
      </c>
      <c r="D930" s="41" t="str">
        <f t="shared" si="31"/>
        <v>34</v>
      </c>
      <c r="E930" s="55" t="s">
        <v>149</v>
      </c>
      <c r="F930" s="96">
        <v>400</v>
      </c>
      <c r="G930" s="96">
        <v>100</v>
      </c>
    </row>
    <row r="931" spans="1:7" ht="38.25" hidden="1" outlineLevel="2">
      <c r="A931" s="54" t="s">
        <v>54</v>
      </c>
      <c r="B931" s="58" t="s">
        <v>55</v>
      </c>
      <c r="C931" s="56">
        <v>34209</v>
      </c>
      <c r="D931" s="41" t="str">
        <f t="shared" si="31"/>
        <v>34</v>
      </c>
      <c r="E931" s="55" t="s">
        <v>150</v>
      </c>
      <c r="F931" s="96">
        <v>200</v>
      </c>
      <c r="G931" s="96">
        <v>200</v>
      </c>
    </row>
    <row r="932" spans="1:7" ht="25.5" hidden="1" outlineLevel="2">
      <c r="A932" s="54" t="s">
        <v>54</v>
      </c>
      <c r="B932" s="58" t="s">
        <v>55</v>
      </c>
      <c r="C932" s="56">
        <v>34210</v>
      </c>
      <c r="D932" s="41" t="str">
        <f t="shared" si="31"/>
        <v>34</v>
      </c>
      <c r="E932" s="55" t="s">
        <v>151</v>
      </c>
      <c r="F932" s="96">
        <v>1300</v>
      </c>
      <c r="G932" s="96">
        <v>1300</v>
      </c>
    </row>
    <row r="933" spans="1:7" ht="25.5" hidden="1" outlineLevel="2">
      <c r="A933" s="54" t="s">
        <v>54</v>
      </c>
      <c r="B933" s="58" t="s">
        <v>55</v>
      </c>
      <c r="C933" s="56">
        <v>34211</v>
      </c>
      <c r="D933" s="41" t="str">
        <f t="shared" si="31"/>
        <v>34</v>
      </c>
      <c r="E933" s="55" t="s">
        <v>152</v>
      </c>
      <c r="F933" s="96">
        <v>5000</v>
      </c>
      <c r="G933" s="96">
        <v>5000</v>
      </c>
    </row>
    <row r="934" spans="1:7" ht="25.5" hidden="1" outlineLevel="2">
      <c r="A934" s="54" t="s">
        <v>54</v>
      </c>
      <c r="B934" s="58" t="s">
        <v>55</v>
      </c>
      <c r="C934" s="56">
        <v>34100</v>
      </c>
      <c r="D934" s="41" t="str">
        <f t="shared" si="31"/>
        <v>34</v>
      </c>
      <c r="E934" s="55" t="s">
        <v>184</v>
      </c>
      <c r="F934" s="96">
        <v>8000</v>
      </c>
      <c r="G934" s="96">
        <v>10000</v>
      </c>
    </row>
    <row r="935" spans="1:7" ht="38.25" hidden="1" outlineLevel="2">
      <c r="A935" s="54" t="s">
        <v>54</v>
      </c>
      <c r="B935" s="58" t="s">
        <v>55</v>
      </c>
      <c r="C935" s="56">
        <v>34001</v>
      </c>
      <c r="D935" s="41" t="str">
        <f t="shared" si="31"/>
        <v>34</v>
      </c>
      <c r="E935" s="55" t="s">
        <v>108</v>
      </c>
      <c r="F935" s="96">
        <v>200</v>
      </c>
      <c r="G935" s="96">
        <v>200</v>
      </c>
    </row>
    <row r="936" spans="1:7" ht="63.75" hidden="1" outlineLevel="2">
      <c r="A936" s="54" t="s">
        <v>54</v>
      </c>
      <c r="B936" s="58" t="s">
        <v>55</v>
      </c>
      <c r="C936" s="56">
        <v>34201</v>
      </c>
      <c r="D936" s="41" t="str">
        <f t="shared" si="31"/>
        <v>34</v>
      </c>
      <c r="E936" s="55" t="s">
        <v>113</v>
      </c>
      <c r="F936" s="96">
        <v>800</v>
      </c>
      <c r="G936" s="96">
        <v>800</v>
      </c>
    </row>
    <row r="937" spans="1:7" ht="38.25" hidden="1" outlineLevel="2">
      <c r="A937" s="54" t="s">
        <v>54</v>
      </c>
      <c r="B937" s="58" t="s">
        <v>55</v>
      </c>
      <c r="C937" s="56">
        <v>34202</v>
      </c>
      <c r="D937" s="41" t="str">
        <f t="shared" si="31"/>
        <v>34</v>
      </c>
      <c r="E937" s="55" t="s">
        <v>144</v>
      </c>
      <c r="F937" s="96">
        <v>600</v>
      </c>
      <c r="G937" s="96">
        <v>600</v>
      </c>
    </row>
    <row r="938" spans="1:7" ht="38.25" hidden="1" outlineLevel="2">
      <c r="A938" s="54" t="s">
        <v>54</v>
      </c>
      <c r="B938" s="58" t="s">
        <v>55</v>
      </c>
      <c r="C938" s="56">
        <v>34203</v>
      </c>
      <c r="D938" s="41" t="str">
        <f t="shared" si="31"/>
        <v>34</v>
      </c>
      <c r="E938" s="55" t="s">
        <v>114</v>
      </c>
      <c r="F938" s="96">
        <v>600</v>
      </c>
      <c r="G938" s="96">
        <v>600</v>
      </c>
    </row>
    <row r="939" spans="1:7" ht="38.25" hidden="1" outlineLevel="2">
      <c r="A939" s="54" t="s">
        <v>54</v>
      </c>
      <c r="B939" s="58" t="s">
        <v>55</v>
      </c>
      <c r="C939" s="56">
        <v>34204</v>
      </c>
      <c r="D939" s="41" t="str">
        <f t="shared" si="31"/>
        <v>34</v>
      </c>
      <c r="E939" s="55" t="s">
        <v>145</v>
      </c>
      <c r="F939" s="96">
        <v>700</v>
      </c>
      <c r="G939" s="96">
        <v>700</v>
      </c>
    </row>
    <row r="940" spans="1:7" ht="38.25" hidden="1" outlineLevel="2">
      <c r="A940" s="54" t="s">
        <v>54</v>
      </c>
      <c r="B940" s="58" t="s">
        <v>55</v>
      </c>
      <c r="C940" s="56">
        <v>34205</v>
      </c>
      <c r="D940" s="41" t="str">
        <f t="shared" si="31"/>
        <v>34</v>
      </c>
      <c r="E940" s="55" t="s">
        <v>146</v>
      </c>
      <c r="F940" s="96">
        <v>700</v>
      </c>
      <c r="G940" s="96">
        <v>700</v>
      </c>
    </row>
    <row r="941" spans="1:7" ht="25.5" hidden="1" outlineLevel="2">
      <c r="A941" s="54" t="s">
        <v>54</v>
      </c>
      <c r="B941" s="58" t="s">
        <v>55</v>
      </c>
      <c r="C941" s="56">
        <v>34206</v>
      </c>
      <c r="D941" s="41" t="str">
        <f t="shared" ref="D941:D972" si="32">MID(C941,1,2)</f>
        <v>34</v>
      </c>
      <c r="E941" s="55" t="s">
        <v>147</v>
      </c>
      <c r="F941" s="96">
        <v>600</v>
      </c>
      <c r="G941" s="96">
        <v>600</v>
      </c>
    </row>
    <row r="942" spans="1:7" ht="25.5" hidden="1" outlineLevel="2">
      <c r="A942" s="54" t="s">
        <v>54</v>
      </c>
      <c r="B942" s="58" t="s">
        <v>55</v>
      </c>
      <c r="C942" s="56">
        <v>34207</v>
      </c>
      <c r="D942" s="41" t="str">
        <f t="shared" si="32"/>
        <v>34</v>
      </c>
      <c r="E942" s="55" t="s">
        <v>148</v>
      </c>
      <c r="F942" s="96">
        <v>600</v>
      </c>
      <c r="G942" s="96">
        <v>400</v>
      </c>
    </row>
    <row r="943" spans="1:7" ht="25.5" hidden="1" outlineLevel="2">
      <c r="A943" s="54" t="s">
        <v>54</v>
      </c>
      <c r="B943" s="58" t="s">
        <v>55</v>
      </c>
      <c r="C943" s="56">
        <v>34208</v>
      </c>
      <c r="D943" s="41" t="str">
        <f t="shared" si="32"/>
        <v>34</v>
      </c>
      <c r="E943" s="55" t="s">
        <v>149</v>
      </c>
      <c r="F943" s="96">
        <v>600</v>
      </c>
      <c r="G943" s="96">
        <v>600</v>
      </c>
    </row>
    <row r="944" spans="1:7" ht="38.25" hidden="1" outlineLevel="2">
      <c r="A944" s="54" t="s">
        <v>54</v>
      </c>
      <c r="B944" s="58" t="s">
        <v>55</v>
      </c>
      <c r="C944" s="56">
        <v>34209</v>
      </c>
      <c r="D944" s="41" t="str">
        <f t="shared" si="32"/>
        <v>34</v>
      </c>
      <c r="E944" s="55" t="s">
        <v>150</v>
      </c>
      <c r="F944" s="96">
        <v>600</v>
      </c>
      <c r="G944" s="96">
        <v>600</v>
      </c>
    </row>
    <row r="945" spans="1:7" ht="25.5" hidden="1" outlineLevel="2">
      <c r="A945" s="54" t="s">
        <v>54</v>
      </c>
      <c r="B945" s="58" t="s">
        <v>55</v>
      </c>
      <c r="C945" s="56">
        <v>34210</v>
      </c>
      <c r="D945" s="41" t="str">
        <f t="shared" si="32"/>
        <v>34</v>
      </c>
      <c r="E945" s="55" t="s">
        <v>151</v>
      </c>
      <c r="F945" s="96">
        <v>600</v>
      </c>
      <c r="G945" s="96">
        <v>600</v>
      </c>
    </row>
    <row r="946" spans="1:7" ht="25.5" hidden="1" outlineLevel="2">
      <c r="A946" s="54" t="s">
        <v>54</v>
      </c>
      <c r="B946" s="58" t="s">
        <v>55</v>
      </c>
      <c r="C946" s="56">
        <v>34211</v>
      </c>
      <c r="D946" s="41" t="str">
        <f t="shared" si="32"/>
        <v>34</v>
      </c>
      <c r="E946" s="55" t="s">
        <v>152</v>
      </c>
      <c r="F946" s="96">
        <v>100</v>
      </c>
      <c r="G946" s="96">
        <v>100</v>
      </c>
    </row>
    <row r="947" spans="1:7" ht="25.5" hidden="1" outlineLevel="2">
      <c r="A947" s="54" t="s">
        <v>54</v>
      </c>
      <c r="B947" s="58" t="s">
        <v>55</v>
      </c>
      <c r="C947" s="56">
        <v>34100</v>
      </c>
      <c r="D947" s="41" t="str">
        <f t="shared" si="32"/>
        <v>34</v>
      </c>
      <c r="E947" s="55" t="s">
        <v>184</v>
      </c>
      <c r="F947" s="96">
        <v>8000</v>
      </c>
      <c r="G947" s="96">
        <v>8000</v>
      </c>
    </row>
    <row r="948" spans="1:7" ht="25.5" hidden="1" outlineLevel="2">
      <c r="A948" s="54" t="s">
        <v>54</v>
      </c>
      <c r="B948" s="58" t="s">
        <v>55</v>
      </c>
      <c r="C948" s="56">
        <v>34100</v>
      </c>
      <c r="D948" s="41" t="str">
        <f t="shared" si="32"/>
        <v>34</v>
      </c>
      <c r="E948" s="55" t="s">
        <v>184</v>
      </c>
      <c r="F948" s="96">
        <v>900</v>
      </c>
      <c r="G948" s="96">
        <v>900</v>
      </c>
    </row>
    <row r="949" spans="1:7" ht="38.25" hidden="1" outlineLevel="2">
      <c r="A949" s="54" t="s">
        <v>54</v>
      </c>
      <c r="B949" s="44" t="s">
        <v>55</v>
      </c>
      <c r="C949" s="41">
        <v>34001</v>
      </c>
      <c r="D949" s="41" t="str">
        <f t="shared" si="32"/>
        <v>34</v>
      </c>
      <c r="E949" s="55" t="s">
        <v>108</v>
      </c>
      <c r="F949" s="96">
        <v>2100</v>
      </c>
      <c r="G949" s="96">
        <v>1200</v>
      </c>
    </row>
    <row r="950" spans="1:7" ht="38.25" hidden="1" outlineLevel="2">
      <c r="A950" s="54" t="s">
        <v>54</v>
      </c>
      <c r="B950" s="44" t="s">
        <v>55</v>
      </c>
      <c r="C950" s="41">
        <v>34001</v>
      </c>
      <c r="D950" s="41" t="str">
        <f t="shared" si="32"/>
        <v>34</v>
      </c>
      <c r="E950" s="55" t="s">
        <v>108</v>
      </c>
      <c r="F950" s="96">
        <v>500</v>
      </c>
      <c r="G950" s="96">
        <v>500</v>
      </c>
    </row>
    <row r="951" spans="1:7" ht="38.25" hidden="1" outlineLevel="2">
      <c r="A951" s="54" t="s">
        <v>54</v>
      </c>
      <c r="B951" s="44" t="s">
        <v>55</v>
      </c>
      <c r="C951" s="41">
        <v>34001</v>
      </c>
      <c r="D951" s="41" t="str">
        <f t="shared" si="32"/>
        <v>34</v>
      </c>
      <c r="E951" s="55" t="s">
        <v>108</v>
      </c>
      <c r="F951" s="96">
        <v>7000</v>
      </c>
      <c r="G951" s="96">
        <v>7000</v>
      </c>
    </row>
    <row r="952" spans="1:7" ht="38.25" hidden="1" outlineLevel="2">
      <c r="A952" s="54" t="s">
        <v>54</v>
      </c>
      <c r="B952" s="58" t="s">
        <v>55</v>
      </c>
      <c r="C952" s="56">
        <v>34001</v>
      </c>
      <c r="D952" s="41" t="str">
        <f t="shared" si="32"/>
        <v>34</v>
      </c>
      <c r="E952" s="55" t="s">
        <v>108</v>
      </c>
      <c r="F952" s="96">
        <v>4000</v>
      </c>
      <c r="G952" s="96">
        <v>4000</v>
      </c>
    </row>
    <row r="953" spans="1:7" ht="51" hidden="1" outlineLevel="2">
      <c r="A953" s="54" t="s">
        <v>54</v>
      </c>
      <c r="B953" s="44" t="s">
        <v>55</v>
      </c>
      <c r="C953" s="41">
        <v>34102</v>
      </c>
      <c r="D953" s="41" t="str">
        <f t="shared" si="32"/>
        <v>34</v>
      </c>
      <c r="E953" s="44" t="s">
        <v>200</v>
      </c>
      <c r="F953" s="96"/>
      <c r="G953" s="96">
        <v>14000</v>
      </c>
    </row>
    <row r="954" spans="1:7" ht="51" hidden="1" outlineLevel="2">
      <c r="A954" s="54" t="s">
        <v>54</v>
      </c>
      <c r="B954" s="44" t="s">
        <v>55</v>
      </c>
      <c r="C954" s="41">
        <v>34104</v>
      </c>
      <c r="D954" s="41" t="str">
        <f t="shared" si="32"/>
        <v>34</v>
      </c>
      <c r="E954" s="44" t="s">
        <v>201</v>
      </c>
      <c r="F954" s="96">
        <v>124700</v>
      </c>
      <c r="G954" s="96">
        <v>226500</v>
      </c>
    </row>
    <row r="955" spans="1:7" ht="51" hidden="1" outlineLevel="2">
      <c r="A955" s="54" t="s">
        <v>54</v>
      </c>
      <c r="B955" s="44" t="s">
        <v>55</v>
      </c>
      <c r="C955" s="41">
        <v>34102</v>
      </c>
      <c r="D955" s="41" t="str">
        <f t="shared" si="32"/>
        <v>34</v>
      </c>
      <c r="E955" s="44" t="s">
        <v>200</v>
      </c>
      <c r="F955" s="96"/>
      <c r="G955" s="96">
        <v>70000</v>
      </c>
    </row>
    <row r="956" spans="1:7" ht="38.25" hidden="1" outlineLevel="2">
      <c r="A956" s="54" t="s">
        <v>54</v>
      </c>
      <c r="B956" s="58" t="s">
        <v>55</v>
      </c>
      <c r="C956" s="41">
        <v>34001</v>
      </c>
      <c r="D956" s="41" t="str">
        <f t="shared" si="32"/>
        <v>34</v>
      </c>
      <c r="E956" s="55" t="s">
        <v>108</v>
      </c>
      <c r="F956" s="96">
        <v>16000</v>
      </c>
      <c r="G956" s="96">
        <v>19200</v>
      </c>
    </row>
    <row r="957" spans="1:7" ht="63.75" hidden="1" outlineLevel="2">
      <c r="A957" s="54" t="s">
        <v>54</v>
      </c>
      <c r="B957" s="58" t="s">
        <v>55</v>
      </c>
      <c r="C957" s="56">
        <v>34201</v>
      </c>
      <c r="D957" s="41" t="str">
        <f t="shared" si="32"/>
        <v>34</v>
      </c>
      <c r="E957" s="55" t="s">
        <v>113</v>
      </c>
      <c r="F957" s="96">
        <v>12200</v>
      </c>
      <c r="G957" s="96">
        <v>14300</v>
      </c>
    </row>
    <row r="958" spans="1:7" ht="38.25" hidden="1" outlineLevel="2">
      <c r="A958" s="54" t="s">
        <v>54</v>
      </c>
      <c r="B958" s="58" t="s">
        <v>55</v>
      </c>
      <c r="C958" s="56">
        <v>34202</v>
      </c>
      <c r="D958" s="41" t="str">
        <f t="shared" si="32"/>
        <v>34</v>
      </c>
      <c r="E958" s="55" t="s">
        <v>144</v>
      </c>
      <c r="F958" s="96">
        <v>43700</v>
      </c>
      <c r="G958" s="96">
        <v>47700</v>
      </c>
    </row>
    <row r="959" spans="1:7" ht="38.25" hidden="1" outlineLevel="2">
      <c r="A959" s="54" t="s">
        <v>54</v>
      </c>
      <c r="B959" s="58" t="s">
        <v>55</v>
      </c>
      <c r="C959" s="56">
        <v>34203</v>
      </c>
      <c r="D959" s="41" t="str">
        <f t="shared" si="32"/>
        <v>34</v>
      </c>
      <c r="E959" s="55" t="s">
        <v>114</v>
      </c>
      <c r="F959" s="96">
        <v>100</v>
      </c>
      <c r="G959" s="96">
        <v>100</v>
      </c>
    </row>
    <row r="960" spans="1:7" ht="38.25" hidden="1" outlineLevel="2">
      <c r="A960" s="54" t="s">
        <v>54</v>
      </c>
      <c r="B960" s="58" t="s">
        <v>55</v>
      </c>
      <c r="C960" s="56">
        <v>34205</v>
      </c>
      <c r="D960" s="41" t="str">
        <f t="shared" si="32"/>
        <v>34</v>
      </c>
      <c r="E960" s="55" t="s">
        <v>146</v>
      </c>
      <c r="F960" s="96">
        <v>16900</v>
      </c>
      <c r="G960" s="96">
        <v>16900</v>
      </c>
    </row>
    <row r="961" spans="1:7" ht="25.5" hidden="1" outlineLevel="2">
      <c r="A961" s="54" t="s">
        <v>54</v>
      </c>
      <c r="B961" s="58" t="s">
        <v>55</v>
      </c>
      <c r="C961" s="56">
        <v>34206</v>
      </c>
      <c r="D961" s="41" t="str">
        <f t="shared" si="32"/>
        <v>34</v>
      </c>
      <c r="E961" s="55" t="s">
        <v>147</v>
      </c>
      <c r="F961" s="96">
        <v>15900</v>
      </c>
      <c r="G961" s="96">
        <v>16700</v>
      </c>
    </row>
    <row r="962" spans="1:7" ht="25.5" hidden="1" outlineLevel="2">
      <c r="A962" s="54" t="s">
        <v>54</v>
      </c>
      <c r="B962" s="58" t="s">
        <v>55</v>
      </c>
      <c r="C962" s="56">
        <v>34207</v>
      </c>
      <c r="D962" s="41" t="str">
        <f t="shared" si="32"/>
        <v>34</v>
      </c>
      <c r="E962" s="55" t="s">
        <v>148</v>
      </c>
      <c r="F962" s="96">
        <v>15700</v>
      </c>
      <c r="G962" s="96">
        <v>16700</v>
      </c>
    </row>
    <row r="963" spans="1:7" ht="25.5" hidden="1" outlineLevel="2">
      <c r="A963" s="54" t="s">
        <v>54</v>
      </c>
      <c r="B963" s="58" t="s">
        <v>55</v>
      </c>
      <c r="C963" s="56">
        <v>34208</v>
      </c>
      <c r="D963" s="41" t="str">
        <f t="shared" si="32"/>
        <v>34</v>
      </c>
      <c r="E963" s="55" t="s">
        <v>149</v>
      </c>
      <c r="F963" s="96">
        <v>15100</v>
      </c>
      <c r="G963" s="96">
        <v>16700</v>
      </c>
    </row>
    <row r="964" spans="1:7" ht="38.25" hidden="1" outlineLevel="2">
      <c r="A964" s="54" t="s">
        <v>54</v>
      </c>
      <c r="B964" s="58" t="s">
        <v>55</v>
      </c>
      <c r="C964" s="56">
        <v>34209</v>
      </c>
      <c r="D964" s="41" t="str">
        <f t="shared" si="32"/>
        <v>34</v>
      </c>
      <c r="E964" s="55" t="s">
        <v>150</v>
      </c>
      <c r="F964" s="96">
        <v>16300</v>
      </c>
      <c r="G964" s="96">
        <v>16700</v>
      </c>
    </row>
    <row r="965" spans="1:7" ht="25.5" hidden="1" outlineLevel="2">
      <c r="A965" s="54" t="s">
        <v>54</v>
      </c>
      <c r="B965" s="58" t="s">
        <v>55</v>
      </c>
      <c r="C965" s="56">
        <v>34210</v>
      </c>
      <c r="D965" s="41" t="str">
        <f t="shared" si="32"/>
        <v>34</v>
      </c>
      <c r="E965" s="55" t="s">
        <v>151</v>
      </c>
      <c r="F965" s="96">
        <v>27100</v>
      </c>
      <c r="G965" s="96">
        <v>36400</v>
      </c>
    </row>
    <row r="966" spans="1:7" ht="25.5" hidden="1" outlineLevel="2">
      <c r="A966" s="54" t="s">
        <v>54</v>
      </c>
      <c r="B966" s="58" t="s">
        <v>55</v>
      </c>
      <c r="C966" s="56">
        <v>34211</v>
      </c>
      <c r="D966" s="41" t="str">
        <f t="shared" si="32"/>
        <v>34</v>
      </c>
      <c r="E966" s="55" t="s">
        <v>152</v>
      </c>
      <c r="F966" s="96">
        <v>140900</v>
      </c>
      <c r="G966" s="96">
        <v>163000</v>
      </c>
    </row>
    <row r="967" spans="1:7" ht="63.75" hidden="1" outlineLevel="2">
      <c r="A967" s="54" t="s">
        <v>54</v>
      </c>
      <c r="B967" s="58" t="s">
        <v>55</v>
      </c>
      <c r="C967" s="56">
        <v>34201</v>
      </c>
      <c r="D967" s="41" t="str">
        <f t="shared" si="32"/>
        <v>34</v>
      </c>
      <c r="E967" s="55" t="s">
        <v>113</v>
      </c>
      <c r="F967" s="96">
        <v>7500</v>
      </c>
      <c r="G967" s="96">
        <v>8300</v>
      </c>
    </row>
    <row r="968" spans="1:7" ht="38.25" hidden="1" outlineLevel="2">
      <c r="A968" s="54" t="s">
        <v>54</v>
      </c>
      <c r="B968" s="58" t="s">
        <v>55</v>
      </c>
      <c r="C968" s="56">
        <v>34203</v>
      </c>
      <c r="D968" s="41" t="str">
        <f t="shared" si="32"/>
        <v>34</v>
      </c>
      <c r="E968" s="55" t="s">
        <v>114</v>
      </c>
      <c r="F968" s="96">
        <v>1000</v>
      </c>
      <c r="G968" s="96">
        <v>1000</v>
      </c>
    </row>
    <row r="969" spans="1:7" ht="25.5" hidden="1" outlineLevel="2">
      <c r="A969" s="54" t="s">
        <v>54</v>
      </c>
      <c r="B969" s="58" t="s">
        <v>55</v>
      </c>
      <c r="C969" s="56">
        <v>34100</v>
      </c>
      <c r="D969" s="41" t="str">
        <f t="shared" si="32"/>
        <v>34</v>
      </c>
      <c r="E969" s="55" t="s">
        <v>184</v>
      </c>
      <c r="F969" s="96">
        <v>559100</v>
      </c>
      <c r="G969" s="96">
        <v>550000</v>
      </c>
    </row>
    <row r="970" spans="1:7" ht="25.5" hidden="1" outlineLevel="2">
      <c r="A970" s="54" t="s">
        <v>54</v>
      </c>
      <c r="B970" s="58" t="s">
        <v>55</v>
      </c>
      <c r="C970" s="56">
        <v>34200</v>
      </c>
      <c r="D970" s="41" t="str">
        <f t="shared" si="32"/>
        <v>34</v>
      </c>
      <c r="E970" s="55" t="s">
        <v>57</v>
      </c>
      <c r="F970" s="96">
        <v>223000</v>
      </c>
      <c r="G970" s="96">
        <v>226000</v>
      </c>
    </row>
    <row r="971" spans="1:7" ht="25.5" hidden="1" outlineLevel="2">
      <c r="A971" s="54" t="s">
        <v>54</v>
      </c>
      <c r="B971" s="58" t="s">
        <v>55</v>
      </c>
      <c r="C971" s="56">
        <v>34210</v>
      </c>
      <c r="D971" s="41" t="str">
        <f t="shared" si="32"/>
        <v>34</v>
      </c>
      <c r="E971" s="55" t="s">
        <v>151</v>
      </c>
      <c r="F971" s="96">
        <v>153000</v>
      </c>
      <c r="G971" s="96">
        <v>165000</v>
      </c>
    </row>
    <row r="972" spans="1:7" ht="38.25" hidden="1" outlineLevel="2">
      <c r="A972" s="54" t="s">
        <v>54</v>
      </c>
      <c r="B972" s="58" t="s">
        <v>55</v>
      </c>
      <c r="C972" s="56">
        <v>34001</v>
      </c>
      <c r="D972" s="41" t="str">
        <f t="shared" si="32"/>
        <v>34</v>
      </c>
      <c r="E972" s="55" t="s">
        <v>108</v>
      </c>
      <c r="F972" s="96">
        <v>1100</v>
      </c>
      <c r="G972" s="96">
        <v>600</v>
      </c>
    </row>
    <row r="973" spans="1:7" ht="25.5" hidden="1" outlineLevel="2">
      <c r="A973" s="54" t="s">
        <v>54</v>
      </c>
      <c r="B973" s="58" t="s">
        <v>55</v>
      </c>
      <c r="C973" s="56">
        <v>34200</v>
      </c>
      <c r="D973" s="41" t="str">
        <f t="shared" ref="D973:D1004" si="33">MID(C973,1,2)</f>
        <v>34</v>
      </c>
      <c r="E973" s="55" t="s">
        <v>57</v>
      </c>
      <c r="F973" s="96">
        <v>1100</v>
      </c>
      <c r="G973" s="96">
        <v>800</v>
      </c>
    </row>
    <row r="974" spans="1:7" ht="38.25" hidden="1" outlineLevel="2">
      <c r="A974" s="54" t="s">
        <v>54</v>
      </c>
      <c r="B974" s="58" t="s">
        <v>55</v>
      </c>
      <c r="C974" s="56">
        <v>34001</v>
      </c>
      <c r="D974" s="41" t="str">
        <f t="shared" si="33"/>
        <v>34</v>
      </c>
      <c r="E974" s="55" t="s">
        <v>108</v>
      </c>
      <c r="F974" s="96">
        <v>3800</v>
      </c>
      <c r="G974" s="96">
        <v>3800</v>
      </c>
    </row>
    <row r="975" spans="1:7" ht="38.25" hidden="1" outlineLevel="2">
      <c r="A975" s="54" t="s">
        <v>54</v>
      </c>
      <c r="B975" s="44" t="s">
        <v>55</v>
      </c>
      <c r="C975" s="41">
        <v>34101</v>
      </c>
      <c r="D975" s="41" t="str">
        <f t="shared" si="33"/>
        <v>34</v>
      </c>
      <c r="E975" s="44" t="s">
        <v>248</v>
      </c>
      <c r="F975" s="96">
        <v>50300</v>
      </c>
      <c r="G975" s="96">
        <v>44300</v>
      </c>
    </row>
    <row r="976" spans="1:7" ht="51" hidden="1" outlineLevel="2">
      <c r="A976" s="54" t="s">
        <v>54</v>
      </c>
      <c r="B976" s="44" t="s">
        <v>55</v>
      </c>
      <c r="C976" s="41">
        <v>34102</v>
      </c>
      <c r="D976" s="41" t="str">
        <f t="shared" si="33"/>
        <v>34</v>
      </c>
      <c r="E976" s="44" t="s">
        <v>200</v>
      </c>
      <c r="F976" s="96">
        <v>35000</v>
      </c>
      <c r="G976" s="96">
        <v>41000</v>
      </c>
    </row>
    <row r="977" spans="1:7" ht="38.25" hidden="1" outlineLevel="2">
      <c r="A977" s="54" t="s">
        <v>54</v>
      </c>
      <c r="B977" s="44" t="s">
        <v>55</v>
      </c>
      <c r="C977" s="41">
        <v>34103</v>
      </c>
      <c r="D977" s="41" t="str">
        <f t="shared" si="33"/>
        <v>34</v>
      </c>
      <c r="E977" s="44" t="s">
        <v>249</v>
      </c>
      <c r="F977" s="96">
        <v>164000</v>
      </c>
      <c r="G977" s="96">
        <v>164000</v>
      </c>
    </row>
    <row r="978" spans="1:7" ht="51" hidden="1" outlineLevel="2">
      <c r="A978" s="54" t="s">
        <v>54</v>
      </c>
      <c r="B978" s="44" t="s">
        <v>55</v>
      </c>
      <c r="C978" s="41">
        <v>34104</v>
      </c>
      <c r="D978" s="41" t="str">
        <f t="shared" si="33"/>
        <v>34</v>
      </c>
      <c r="E978" s="44" t="s">
        <v>201</v>
      </c>
      <c r="F978" s="96">
        <v>157000</v>
      </c>
      <c r="G978" s="96">
        <v>173000</v>
      </c>
    </row>
    <row r="979" spans="1:7" ht="38.25" hidden="1" outlineLevel="2">
      <c r="A979" s="54" t="s">
        <v>54</v>
      </c>
      <c r="B979" s="44" t="s">
        <v>55</v>
      </c>
      <c r="C979" s="41">
        <v>34201</v>
      </c>
      <c r="D979" s="41" t="str">
        <f t="shared" si="33"/>
        <v>34</v>
      </c>
      <c r="E979" s="45" t="s">
        <v>260</v>
      </c>
      <c r="F979" s="96">
        <v>165000</v>
      </c>
      <c r="G979" s="96">
        <v>700000</v>
      </c>
    </row>
    <row r="980" spans="1:7" ht="25.5" hidden="1" outlineLevel="2">
      <c r="A980" s="54" t="s">
        <v>54</v>
      </c>
      <c r="B980" s="58" t="s">
        <v>55</v>
      </c>
      <c r="C980" s="56">
        <v>34206</v>
      </c>
      <c r="D980" s="41" t="str">
        <f t="shared" si="33"/>
        <v>34</v>
      </c>
      <c r="E980" s="55" t="s">
        <v>147</v>
      </c>
      <c r="F980" s="96">
        <v>3900</v>
      </c>
      <c r="G980" s="96"/>
    </row>
    <row r="981" spans="1:7" ht="25.5" hidden="1" outlineLevel="2">
      <c r="A981" s="54" t="s">
        <v>54</v>
      </c>
      <c r="B981" s="58" t="s">
        <v>55</v>
      </c>
      <c r="C981" s="56">
        <v>34207</v>
      </c>
      <c r="D981" s="41" t="str">
        <f t="shared" si="33"/>
        <v>34</v>
      </c>
      <c r="E981" s="55" t="s">
        <v>148</v>
      </c>
      <c r="F981" s="96">
        <v>3900</v>
      </c>
      <c r="G981" s="96"/>
    </row>
    <row r="982" spans="1:7" ht="38.25" hidden="1" outlineLevel="2">
      <c r="A982" s="54" t="s">
        <v>54</v>
      </c>
      <c r="B982" s="58" t="s">
        <v>55</v>
      </c>
      <c r="C982" s="56">
        <v>34209</v>
      </c>
      <c r="D982" s="41" t="str">
        <f t="shared" si="33"/>
        <v>34</v>
      </c>
      <c r="E982" s="55" t="s">
        <v>150</v>
      </c>
      <c r="F982" s="96">
        <v>3900</v>
      </c>
      <c r="G982" s="96"/>
    </row>
    <row r="983" spans="1:7" ht="25.5" hidden="1" outlineLevel="2">
      <c r="A983" s="54" t="s">
        <v>54</v>
      </c>
      <c r="B983" s="58" t="s">
        <v>55</v>
      </c>
      <c r="C983" s="56">
        <v>34200</v>
      </c>
      <c r="D983" s="41" t="str">
        <f t="shared" si="33"/>
        <v>34</v>
      </c>
      <c r="E983" s="55" t="s">
        <v>57</v>
      </c>
      <c r="F983" s="96">
        <v>31698.19</v>
      </c>
      <c r="G983" s="96"/>
    </row>
    <row r="984" spans="1:7" ht="38.25" hidden="1" outlineLevel="2">
      <c r="A984" s="54" t="s">
        <v>54</v>
      </c>
      <c r="B984" s="58" t="s">
        <v>55</v>
      </c>
      <c r="C984" s="56">
        <v>34204</v>
      </c>
      <c r="D984" s="41" t="str">
        <f t="shared" si="33"/>
        <v>34</v>
      </c>
      <c r="E984" s="55" t="s">
        <v>145</v>
      </c>
      <c r="F984" s="96"/>
      <c r="G984" s="96">
        <v>100000</v>
      </c>
    </row>
    <row r="985" spans="1:7" ht="25.5" hidden="1" outlineLevel="2">
      <c r="A985" s="54" t="s">
        <v>54</v>
      </c>
      <c r="B985" s="44" t="s">
        <v>55</v>
      </c>
      <c r="C985" s="41">
        <v>34210</v>
      </c>
      <c r="D985" s="41" t="str">
        <f t="shared" si="33"/>
        <v>34</v>
      </c>
      <c r="E985" s="45" t="s">
        <v>151</v>
      </c>
      <c r="F985" s="96"/>
      <c r="G985" s="96">
        <v>3500</v>
      </c>
    </row>
    <row r="986" spans="1:7" outlineLevel="1" collapsed="1">
      <c r="A986" s="54"/>
      <c r="B986" s="44"/>
      <c r="C986" s="41"/>
      <c r="D986" s="40" t="s">
        <v>277</v>
      </c>
      <c r="E986" s="45"/>
      <c r="F986" s="96">
        <f>SUBTOTAL(9,F845:F985)</f>
        <v>4292941.5000000009</v>
      </c>
      <c r="G986" s="96">
        <f>SUBTOTAL(9,G845:G985)</f>
        <v>5261636.6499999994</v>
      </c>
    </row>
    <row r="987" spans="1:7" ht="38.25" hidden="1" outlineLevel="2">
      <c r="A987" s="49">
        <v>15</v>
      </c>
      <c r="B987" s="44" t="s">
        <v>115</v>
      </c>
      <c r="C987" s="41">
        <v>41400</v>
      </c>
      <c r="D987" s="41" t="str">
        <f t="shared" ref="D987:D994" si="34">MID(C987,1,2)</f>
        <v>41</v>
      </c>
      <c r="E987" s="45" t="s">
        <v>116</v>
      </c>
      <c r="F987" s="96"/>
      <c r="G987" s="96">
        <v>15000</v>
      </c>
    </row>
    <row r="988" spans="1:7" ht="38.25" hidden="1" outlineLevel="2">
      <c r="A988" s="49">
        <v>15</v>
      </c>
      <c r="B988" s="44" t="s">
        <v>115</v>
      </c>
      <c r="C988" s="41">
        <v>41400</v>
      </c>
      <c r="D988" s="41" t="str">
        <f t="shared" si="34"/>
        <v>41</v>
      </c>
      <c r="E988" s="45" t="s">
        <v>116</v>
      </c>
      <c r="F988" s="96">
        <v>45000</v>
      </c>
      <c r="G988" s="96">
        <v>30000</v>
      </c>
    </row>
    <row r="989" spans="1:7" ht="38.25" hidden="1" outlineLevel="2">
      <c r="A989" s="49">
        <v>15</v>
      </c>
      <c r="B989" s="44" t="s">
        <v>99</v>
      </c>
      <c r="C989" s="41">
        <v>41400</v>
      </c>
      <c r="D989" s="41" t="str">
        <f t="shared" si="34"/>
        <v>41</v>
      </c>
      <c r="E989" s="45" t="s">
        <v>175</v>
      </c>
      <c r="F989" s="96">
        <v>4400</v>
      </c>
      <c r="G989" s="96">
        <v>4900</v>
      </c>
    </row>
    <row r="990" spans="1:7" ht="38.25" hidden="1" outlineLevel="2">
      <c r="A990" s="49">
        <v>15</v>
      </c>
      <c r="B990" s="44" t="s">
        <v>99</v>
      </c>
      <c r="C990" s="41">
        <v>41400</v>
      </c>
      <c r="D990" s="41" t="str">
        <f t="shared" si="34"/>
        <v>41</v>
      </c>
      <c r="E990" s="45" t="s">
        <v>175</v>
      </c>
      <c r="F990" s="96">
        <v>200</v>
      </c>
      <c r="G990" s="96">
        <v>100</v>
      </c>
    </row>
    <row r="991" spans="1:7" ht="38.25" hidden="1" outlineLevel="2">
      <c r="A991" s="43" t="s">
        <v>35</v>
      </c>
      <c r="B991" s="44" t="s">
        <v>36</v>
      </c>
      <c r="C991" s="41">
        <v>41202</v>
      </c>
      <c r="D991" s="41" t="str">
        <f t="shared" si="34"/>
        <v>41</v>
      </c>
      <c r="E991" s="45" t="s">
        <v>210</v>
      </c>
      <c r="F991" s="96"/>
      <c r="G991" s="96">
        <v>1000</v>
      </c>
    </row>
    <row r="992" spans="1:7" ht="38.25" hidden="1" outlineLevel="2">
      <c r="A992" s="49">
        <v>15</v>
      </c>
      <c r="B992" s="44" t="s">
        <v>115</v>
      </c>
      <c r="C992" s="41">
        <v>41400</v>
      </c>
      <c r="D992" s="41" t="str">
        <f t="shared" si="34"/>
        <v>41</v>
      </c>
      <c r="E992" s="45" t="s">
        <v>175</v>
      </c>
      <c r="F992" s="96">
        <v>6600</v>
      </c>
      <c r="G992" s="96">
        <v>7400</v>
      </c>
    </row>
    <row r="993" spans="1:7" ht="38.25" hidden="1" outlineLevel="2">
      <c r="A993" s="49">
        <v>15</v>
      </c>
      <c r="B993" s="44" t="s">
        <v>99</v>
      </c>
      <c r="C993" s="41">
        <v>41400</v>
      </c>
      <c r="D993" s="41" t="str">
        <f t="shared" si="34"/>
        <v>41</v>
      </c>
      <c r="E993" s="44" t="s">
        <v>175</v>
      </c>
      <c r="F993" s="96">
        <v>8000</v>
      </c>
      <c r="G993" s="96">
        <v>8000</v>
      </c>
    </row>
    <row r="994" spans="1:7" ht="38.25" hidden="1" outlineLevel="2">
      <c r="A994" s="49">
        <v>15</v>
      </c>
      <c r="B994" s="44" t="s">
        <v>115</v>
      </c>
      <c r="C994" s="41">
        <v>41400</v>
      </c>
      <c r="D994" s="41" t="str">
        <f t="shared" si="34"/>
        <v>41</v>
      </c>
      <c r="E994" s="45" t="s">
        <v>175</v>
      </c>
      <c r="F994" s="96">
        <v>150000</v>
      </c>
      <c r="G994" s="96">
        <v>150000</v>
      </c>
    </row>
    <row r="995" spans="1:7" outlineLevel="1" collapsed="1">
      <c r="A995" s="49"/>
      <c r="B995" s="44"/>
      <c r="C995" s="41"/>
      <c r="D995" s="40" t="s">
        <v>278</v>
      </c>
      <c r="E995" s="45"/>
      <c r="F995" s="96">
        <f>SUBTOTAL(9,F987:F994)</f>
        <v>214200</v>
      </c>
      <c r="G995" s="96">
        <f>SUBTOTAL(9,G987:G994)</f>
        <v>216400</v>
      </c>
    </row>
    <row r="996" spans="1:7" ht="25.5" hidden="1" outlineLevel="2">
      <c r="A996" s="43" t="s">
        <v>35</v>
      </c>
      <c r="B996" s="44" t="s">
        <v>36</v>
      </c>
      <c r="C996" s="41">
        <v>42200</v>
      </c>
      <c r="D996" s="41" t="str">
        <f>MID(C996,1,2)</f>
        <v>42</v>
      </c>
      <c r="E996" s="45" t="s">
        <v>227</v>
      </c>
      <c r="F996" s="96"/>
      <c r="G996" s="96">
        <v>1000</v>
      </c>
    </row>
    <row r="997" spans="1:7" ht="38.25" hidden="1" outlineLevel="2">
      <c r="A997" s="49">
        <v>13</v>
      </c>
      <c r="B997" s="44" t="s">
        <v>23</v>
      </c>
      <c r="C997" s="41">
        <v>42502</v>
      </c>
      <c r="D997" s="41" t="str">
        <f>MID(C997,1,2)</f>
        <v>42</v>
      </c>
      <c r="E997" s="45" t="s">
        <v>261</v>
      </c>
      <c r="F997" s="96">
        <v>50000</v>
      </c>
      <c r="G997" s="96"/>
    </row>
    <row r="998" spans="1:7" outlineLevel="1" collapsed="1">
      <c r="A998" s="49"/>
      <c r="B998" s="44"/>
      <c r="C998" s="41"/>
      <c r="D998" s="40" t="s">
        <v>279</v>
      </c>
      <c r="E998" s="45"/>
      <c r="F998" s="96">
        <f>SUBTOTAL(9,F996:F997)</f>
        <v>50000</v>
      </c>
      <c r="G998" s="96">
        <f>SUBTOTAL(9,G996:G997)</f>
        <v>1000</v>
      </c>
    </row>
    <row r="999" spans="1:7" hidden="1" outlineLevel="2">
      <c r="A999" s="49">
        <v>12</v>
      </c>
      <c r="B999" s="44" t="s">
        <v>58</v>
      </c>
      <c r="C999" s="41">
        <v>43200</v>
      </c>
      <c r="D999" s="41" t="str">
        <f t="shared" ref="D999:D1030" si="35">MID(C999,1,2)</f>
        <v>43</v>
      </c>
      <c r="E999" s="45" t="s">
        <v>59</v>
      </c>
      <c r="F999" s="42">
        <v>24200.35</v>
      </c>
      <c r="G999" s="50">
        <v>25318.36</v>
      </c>
    </row>
    <row r="1000" spans="1:7" hidden="1" outlineLevel="2">
      <c r="A1000" s="49">
        <v>12</v>
      </c>
      <c r="B1000" s="44" t="s">
        <v>58</v>
      </c>
      <c r="C1000" s="41">
        <v>43200</v>
      </c>
      <c r="D1000" s="41" t="str">
        <f t="shared" si="35"/>
        <v>43</v>
      </c>
      <c r="E1000" s="45" t="s">
        <v>59</v>
      </c>
      <c r="F1000" s="42">
        <v>11779.41</v>
      </c>
      <c r="G1000" s="47">
        <v>12255.87</v>
      </c>
    </row>
    <row r="1001" spans="1:7" hidden="1" outlineLevel="2">
      <c r="A1001" s="49">
        <v>12</v>
      </c>
      <c r="B1001" s="58" t="s">
        <v>58</v>
      </c>
      <c r="C1001" s="56">
        <v>43200</v>
      </c>
      <c r="D1001" s="41" t="str">
        <f t="shared" si="35"/>
        <v>43</v>
      </c>
      <c r="E1001" s="55" t="s">
        <v>59</v>
      </c>
      <c r="F1001" s="42">
        <v>18224.77</v>
      </c>
      <c r="G1001" s="47">
        <v>18961.830000000002</v>
      </c>
    </row>
    <row r="1002" spans="1:7" hidden="1" outlineLevel="2">
      <c r="A1002" s="49">
        <v>12</v>
      </c>
      <c r="B1002" s="58" t="s">
        <v>58</v>
      </c>
      <c r="C1002" s="56">
        <v>43200</v>
      </c>
      <c r="D1002" s="41" t="str">
        <f t="shared" si="35"/>
        <v>43</v>
      </c>
      <c r="E1002" s="55" t="s">
        <v>59</v>
      </c>
      <c r="F1002" s="61">
        <v>260.63</v>
      </c>
      <c r="G1002" s="62"/>
    </row>
    <row r="1003" spans="1:7" hidden="1" outlineLevel="2">
      <c r="A1003" s="49">
        <v>12</v>
      </c>
      <c r="B1003" s="58" t="s">
        <v>58</v>
      </c>
      <c r="C1003" s="56">
        <v>43200</v>
      </c>
      <c r="D1003" s="41" t="str">
        <f t="shared" si="35"/>
        <v>43</v>
      </c>
      <c r="E1003" s="55" t="s">
        <v>59</v>
      </c>
      <c r="F1003" s="42">
        <v>191276.93</v>
      </c>
      <c r="G1003" s="71">
        <v>203112.77</v>
      </c>
    </row>
    <row r="1004" spans="1:7" hidden="1" outlineLevel="2">
      <c r="A1004" s="49">
        <v>12</v>
      </c>
      <c r="B1004" s="58" t="s">
        <v>58</v>
      </c>
      <c r="C1004" s="56">
        <v>43200</v>
      </c>
      <c r="D1004" s="41" t="str">
        <f t="shared" si="35"/>
        <v>43</v>
      </c>
      <c r="E1004" s="55" t="s">
        <v>59</v>
      </c>
      <c r="F1004" s="46">
        <v>8400</v>
      </c>
      <c r="G1004" s="46">
        <v>8400</v>
      </c>
    </row>
    <row r="1005" spans="1:7" hidden="1" outlineLevel="2">
      <c r="A1005" s="49">
        <v>12</v>
      </c>
      <c r="B1005" s="44" t="s">
        <v>58</v>
      </c>
      <c r="C1005" s="41">
        <v>43200</v>
      </c>
      <c r="D1005" s="41" t="str">
        <f t="shared" si="35"/>
        <v>43</v>
      </c>
      <c r="E1005" s="45" t="s">
        <v>59</v>
      </c>
      <c r="F1005" s="42">
        <v>1761.43</v>
      </c>
      <c r="G1005" s="75"/>
    </row>
    <row r="1006" spans="1:7" hidden="1" outlineLevel="2">
      <c r="A1006" s="49">
        <v>12</v>
      </c>
      <c r="B1006" s="44" t="s">
        <v>58</v>
      </c>
      <c r="C1006" s="41">
        <v>43200</v>
      </c>
      <c r="D1006" s="41" t="str">
        <f t="shared" si="35"/>
        <v>43</v>
      </c>
      <c r="E1006" s="45" t="s">
        <v>59</v>
      </c>
      <c r="F1006" s="46">
        <v>500</v>
      </c>
      <c r="G1006" s="46">
        <v>500</v>
      </c>
    </row>
    <row r="1007" spans="1:7" hidden="1" outlineLevel="2">
      <c r="A1007" s="49">
        <v>12</v>
      </c>
      <c r="B1007" s="44" t="s">
        <v>58</v>
      </c>
      <c r="C1007" s="41">
        <v>43200</v>
      </c>
      <c r="D1007" s="41" t="str">
        <f t="shared" si="35"/>
        <v>43</v>
      </c>
      <c r="E1007" s="45" t="s">
        <v>59</v>
      </c>
      <c r="F1007" s="42">
        <v>77405.22</v>
      </c>
      <c r="G1007" s="71">
        <v>81650.33</v>
      </c>
    </row>
    <row r="1008" spans="1:7" hidden="1" outlineLevel="2">
      <c r="A1008" s="49">
        <v>12</v>
      </c>
      <c r="B1008" s="44" t="s">
        <v>58</v>
      </c>
      <c r="C1008" s="41">
        <v>43200</v>
      </c>
      <c r="D1008" s="41" t="str">
        <f t="shared" si="35"/>
        <v>43</v>
      </c>
      <c r="E1008" s="45" t="s">
        <v>59</v>
      </c>
      <c r="F1008" s="46">
        <v>100</v>
      </c>
      <c r="G1008" s="46">
        <v>100</v>
      </c>
    </row>
    <row r="1009" spans="1:7" hidden="1" outlineLevel="2">
      <c r="A1009" s="49">
        <v>12</v>
      </c>
      <c r="B1009" s="44" t="s">
        <v>58</v>
      </c>
      <c r="C1009" s="41">
        <v>43200</v>
      </c>
      <c r="D1009" s="41" t="str">
        <f t="shared" si="35"/>
        <v>43</v>
      </c>
      <c r="E1009" s="45" t="s">
        <v>59</v>
      </c>
      <c r="F1009" s="46">
        <v>100</v>
      </c>
      <c r="G1009" s="46">
        <v>100</v>
      </c>
    </row>
    <row r="1010" spans="1:7" hidden="1" outlineLevel="2">
      <c r="A1010" s="49">
        <v>12</v>
      </c>
      <c r="B1010" s="44" t="s">
        <v>58</v>
      </c>
      <c r="C1010" s="41">
        <v>43200</v>
      </c>
      <c r="D1010" s="41" t="str">
        <f t="shared" si="35"/>
        <v>43</v>
      </c>
      <c r="E1010" s="45" t="s">
        <v>59</v>
      </c>
      <c r="F1010" s="42">
        <v>3000</v>
      </c>
      <c r="G1010" s="42">
        <v>3000</v>
      </c>
    </row>
    <row r="1011" spans="1:7" hidden="1" outlineLevel="2">
      <c r="A1011" s="49">
        <v>12</v>
      </c>
      <c r="B1011" s="58" t="s">
        <v>58</v>
      </c>
      <c r="C1011" s="56">
        <v>43200</v>
      </c>
      <c r="D1011" s="41" t="str">
        <f t="shared" si="35"/>
        <v>43</v>
      </c>
      <c r="E1011" s="45" t="s">
        <v>59</v>
      </c>
      <c r="F1011" s="46">
        <v>100</v>
      </c>
      <c r="G1011" s="46">
        <v>100</v>
      </c>
    </row>
    <row r="1012" spans="1:7" ht="25.5" hidden="1" outlineLevel="2">
      <c r="A1012" s="43" t="s">
        <v>35</v>
      </c>
      <c r="B1012" s="58" t="s">
        <v>36</v>
      </c>
      <c r="C1012" s="56">
        <v>43102</v>
      </c>
      <c r="D1012" s="41" t="str">
        <f t="shared" si="35"/>
        <v>43</v>
      </c>
      <c r="E1012" s="45" t="s">
        <v>117</v>
      </c>
      <c r="F1012" s="96">
        <v>18200</v>
      </c>
      <c r="G1012" s="96">
        <v>17500</v>
      </c>
    </row>
    <row r="1013" spans="1:7" hidden="1" outlineLevel="2">
      <c r="A1013" s="49">
        <v>12</v>
      </c>
      <c r="B1013" s="44" t="s">
        <v>58</v>
      </c>
      <c r="C1013" s="41">
        <v>43200</v>
      </c>
      <c r="D1013" s="41" t="str">
        <f t="shared" si="35"/>
        <v>43</v>
      </c>
      <c r="E1013" s="45" t="s">
        <v>59</v>
      </c>
      <c r="F1013" s="96">
        <v>5800</v>
      </c>
      <c r="G1013" s="96">
        <v>5000</v>
      </c>
    </row>
    <row r="1014" spans="1:7" hidden="1" outlineLevel="2">
      <c r="A1014" s="49">
        <v>12</v>
      </c>
      <c r="B1014" s="44" t="s">
        <v>58</v>
      </c>
      <c r="C1014" s="41">
        <v>43203</v>
      </c>
      <c r="D1014" s="41" t="str">
        <f t="shared" si="35"/>
        <v>43</v>
      </c>
      <c r="E1014" s="45" t="s">
        <v>153</v>
      </c>
      <c r="F1014" s="96">
        <v>3000</v>
      </c>
      <c r="G1014" s="96">
        <v>3100</v>
      </c>
    </row>
    <row r="1015" spans="1:7" ht="25.5" hidden="1" outlineLevel="2">
      <c r="A1015" s="49">
        <v>12</v>
      </c>
      <c r="B1015" s="44" t="s">
        <v>58</v>
      </c>
      <c r="C1015" s="41">
        <v>43204</v>
      </c>
      <c r="D1015" s="41" t="str">
        <f t="shared" si="35"/>
        <v>43</v>
      </c>
      <c r="E1015" s="45" t="s">
        <v>154</v>
      </c>
      <c r="F1015" s="96">
        <v>100</v>
      </c>
      <c r="G1015" s="96">
        <v>100</v>
      </c>
    </row>
    <row r="1016" spans="1:7" ht="25.5" hidden="1" outlineLevel="2">
      <c r="A1016" s="43" t="s">
        <v>35</v>
      </c>
      <c r="B1016" s="44" t="s">
        <v>36</v>
      </c>
      <c r="C1016" s="41">
        <v>43130</v>
      </c>
      <c r="D1016" s="41" t="str">
        <f t="shared" si="35"/>
        <v>43</v>
      </c>
      <c r="E1016" s="44" t="s">
        <v>164</v>
      </c>
      <c r="F1016" s="96">
        <v>700</v>
      </c>
      <c r="G1016" s="96">
        <v>100</v>
      </c>
    </row>
    <row r="1017" spans="1:7" hidden="1" outlineLevel="2">
      <c r="A1017" s="49">
        <v>12</v>
      </c>
      <c r="B1017" s="44" t="s">
        <v>58</v>
      </c>
      <c r="C1017" s="41">
        <v>43200</v>
      </c>
      <c r="D1017" s="41" t="str">
        <f t="shared" si="35"/>
        <v>43</v>
      </c>
      <c r="E1017" s="45" t="s">
        <v>59</v>
      </c>
      <c r="F1017" s="96">
        <v>1000</v>
      </c>
      <c r="G1017" s="96">
        <v>1200</v>
      </c>
    </row>
    <row r="1018" spans="1:7" hidden="1" outlineLevel="2">
      <c r="A1018" s="49">
        <v>12</v>
      </c>
      <c r="B1018" s="44" t="s">
        <v>58</v>
      </c>
      <c r="C1018" s="41">
        <v>43203</v>
      </c>
      <c r="D1018" s="41" t="str">
        <f t="shared" si="35"/>
        <v>43</v>
      </c>
      <c r="E1018" s="45" t="s">
        <v>153</v>
      </c>
      <c r="F1018" s="96">
        <v>300</v>
      </c>
      <c r="G1018" s="96">
        <v>300</v>
      </c>
    </row>
    <row r="1019" spans="1:7" hidden="1" outlineLevel="2">
      <c r="A1019" s="49">
        <v>12</v>
      </c>
      <c r="B1019" s="44" t="s">
        <v>58</v>
      </c>
      <c r="C1019" s="41">
        <v>43200</v>
      </c>
      <c r="D1019" s="41" t="str">
        <f t="shared" si="35"/>
        <v>43</v>
      </c>
      <c r="E1019" s="45" t="s">
        <v>59</v>
      </c>
      <c r="F1019" s="96">
        <v>100</v>
      </c>
      <c r="G1019" s="96">
        <v>100</v>
      </c>
    </row>
    <row r="1020" spans="1:7" hidden="1" outlineLevel="2">
      <c r="A1020" s="49">
        <v>12</v>
      </c>
      <c r="B1020" s="44" t="s">
        <v>58</v>
      </c>
      <c r="C1020" s="41">
        <v>43200</v>
      </c>
      <c r="D1020" s="41" t="str">
        <f t="shared" si="35"/>
        <v>43</v>
      </c>
      <c r="E1020" s="45" t="s">
        <v>59</v>
      </c>
      <c r="F1020" s="96">
        <v>20100</v>
      </c>
      <c r="G1020" s="96">
        <v>27300</v>
      </c>
    </row>
    <row r="1021" spans="1:7" ht="25.5" hidden="1" outlineLevel="2">
      <c r="A1021" s="49">
        <v>12</v>
      </c>
      <c r="B1021" s="44" t="s">
        <v>58</v>
      </c>
      <c r="C1021" s="41">
        <v>43204</v>
      </c>
      <c r="D1021" s="41" t="str">
        <f t="shared" si="35"/>
        <v>43</v>
      </c>
      <c r="E1021" s="45" t="s">
        <v>154</v>
      </c>
      <c r="F1021" s="96">
        <v>1600</v>
      </c>
      <c r="G1021" s="96">
        <v>1900</v>
      </c>
    </row>
    <row r="1022" spans="1:7" hidden="1" outlineLevel="2">
      <c r="A1022" s="49">
        <v>12</v>
      </c>
      <c r="B1022" s="44" t="s">
        <v>58</v>
      </c>
      <c r="C1022" s="41">
        <v>43203</v>
      </c>
      <c r="D1022" s="41" t="str">
        <f t="shared" si="35"/>
        <v>43</v>
      </c>
      <c r="E1022" s="45" t="s">
        <v>153</v>
      </c>
      <c r="F1022" s="96">
        <v>700</v>
      </c>
      <c r="G1022" s="96">
        <v>400</v>
      </c>
    </row>
    <row r="1023" spans="1:7" hidden="1" outlineLevel="2">
      <c r="A1023" s="49">
        <v>12</v>
      </c>
      <c r="B1023" s="44" t="s">
        <v>58</v>
      </c>
      <c r="C1023" s="41">
        <v>43203</v>
      </c>
      <c r="D1023" s="41" t="str">
        <f t="shared" si="35"/>
        <v>43</v>
      </c>
      <c r="E1023" s="45" t="s">
        <v>153</v>
      </c>
      <c r="F1023" s="96">
        <v>1600</v>
      </c>
      <c r="G1023" s="96">
        <v>1000</v>
      </c>
    </row>
    <row r="1024" spans="1:7" hidden="1" outlineLevel="2">
      <c r="A1024" s="49">
        <v>12</v>
      </c>
      <c r="B1024" s="44" t="s">
        <v>58</v>
      </c>
      <c r="C1024" s="41">
        <v>43200</v>
      </c>
      <c r="D1024" s="41" t="str">
        <f t="shared" si="35"/>
        <v>43</v>
      </c>
      <c r="E1024" s="45" t="s">
        <v>59</v>
      </c>
      <c r="F1024" s="96">
        <v>200</v>
      </c>
      <c r="G1024" s="96">
        <v>200</v>
      </c>
    </row>
    <row r="1025" spans="1:7" hidden="1" outlineLevel="2">
      <c r="A1025" s="49">
        <v>12</v>
      </c>
      <c r="B1025" s="44" t="s">
        <v>58</v>
      </c>
      <c r="C1025" s="41">
        <v>43203</v>
      </c>
      <c r="D1025" s="41" t="str">
        <f t="shared" si="35"/>
        <v>43</v>
      </c>
      <c r="E1025" s="45" t="s">
        <v>153</v>
      </c>
      <c r="F1025" s="96">
        <v>700</v>
      </c>
      <c r="G1025" s="96">
        <v>800</v>
      </c>
    </row>
    <row r="1026" spans="1:7" hidden="1" outlineLevel="2">
      <c r="A1026" s="49">
        <v>12</v>
      </c>
      <c r="B1026" s="44" t="s">
        <v>58</v>
      </c>
      <c r="C1026" s="41">
        <v>43200</v>
      </c>
      <c r="D1026" s="41" t="str">
        <f t="shared" si="35"/>
        <v>43</v>
      </c>
      <c r="E1026" s="45" t="s">
        <v>59</v>
      </c>
      <c r="F1026" s="96">
        <v>100</v>
      </c>
      <c r="G1026" s="96">
        <v>100</v>
      </c>
    </row>
    <row r="1027" spans="1:7" hidden="1" outlineLevel="2">
      <c r="A1027" s="49">
        <v>12</v>
      </c>
      <c r="B1027" s="58" t="s">
        <v>58</v>
      </c>
      <c r="C1027" s="56">
        <v>43200</v>
      </c>
      <c r="D1027" s="41" t="str">
        <f t="shared" si="35"/>
        <v>43</v>
      </c>
      <c r="E1027" s="45" t="s">
        <v>59</v>
      </c>
      <c r="F1027" s="96">
        <v>1000</v>
      </c>
      <c r="G1027" s="96">
        <v>1000</v>
      </c>
    </row>
    <row r="1028" spans="1:7" ht="25.5" hidden="1" outlineLevel="2">
      <c r="A1028" s="43" t="s">
        <v>35</v>
      </c>
      <c r="B1028" s="58" t="s">
        <v>36</v>
      </c>
      <c r="C1028" s="56">
        <v>43112</v>
      </c>
      <c r="D1028" s="41" t="str">
        <f t="shared" si="35"/>
        <v>43</v>
      </c>
      <c r="E1028" s="45" t="s">
        <v>191</v>
      </c>
      <c r="F1028" s="96"/>
      <c r="G1028" s="96">
        <v>300</v>
      </c>
    </row>
    <row r="1029" spans="1:7" hidden="1" outlineLevel="2">
      <c r="A1029" s="49">
        <v>12</v>
      </c>
      <c r="B1029" s="44" t="s">
        <v>58</v>
      </c>
      <c r="C1029" s="41">
        <v>43203</v>
      </c>
      <c r="D1029" s="41" t="str">
        <f t="shared" si="35"/>
        <v>43</v>
      </c>
      <c r="E1029" s="45" t="s">
        <v>153</v>
      </c>
      <c r="F1029" s="96">
        <v>200</v>
      </c>
      <c r="G1029" s="96">
        <v>200</v>
      </c>
    </row>
    <row r="1030" spans="1:7" ht="25.5" hidden="1" outlineLevel="2">
      <c r="A1030" s="43" t="s">
        <v>35</v>
      </c>
      <c r="B1030" s="58" t="s">
        <v>36</v>
      </c>
      <c r="C1030" s="56">
        <v>43102</v>
      </c>
      <c r="D1030" s="41" t="str">
        <f t="shared" si="35"/>
        <v>43</v>
      </c>
      <c r="E1030" s="45" t="s">
        <v>117</v>
      </c>
      <c r="F1030" s="96">
        <v>900</v>
      </c>
      <c r="G1030" s="96">
        <v>900</v>
      </c>
    </row>
    <row r="1031" spans="1:7" ht="25.5" hidden="1" outlineLevel="2">
      <c r="A1031" s="43" t="s">
        <v>35</v>
      </c>
      <c r="B1031" s="58" t="s">
        <v>36</v>
      </c>
      <c r="C1031" s="56">
        <v>43112</v>
      </c>
      <c r="D1031" s="41" t="str">
        <f t="shared" ref="D1031:D1062" si="36">MID(C1031,1,2)</f>
        <v>43</v>
      </c>
      <c r="E1031" s="45" t="s">
        <v>191</v>
      </c>
      <c r="F1031" s="96"/>
      <c r="G1031" s="96">
        <v>20000</v>
      </c>
    </row>
    <row r="1032" spans="1:7" hidden="1" outlineLevel="2">
      <c r="A1032" s="49">
        <v>12</v>
      </c>
      <c r="B1032" s="44" t="s">
        <v>58</v>
      </c>
      <c r="C1032" s="41">
        <v>43200</v>
      </c>
      <c r="D1032" s="41" t="str">
        <f t="shared" si="36"/>
        <v>43</v>
      </c>
      <c r="E1032" s="45" t="s">
        <v>59</v>
      </c>
      <c r="F1032" s="96">
        <v>40000</v>
      </c>
      <c r="G1032" s="96">
        <v>41000</v>
      </c>
    </row>
    <row r="1033" spans="1:7" ht="25.5" hidden="1" outlineLevel="2">
      <c r="A1033" s="49">
        <v>12</v>
      </c>
      <c r="B1033" s="44" t="s">
        <v>58</v>
      </c>
      <c r="C1033" s="41">
        <v>43208</v>
      </c>
      <c r="D1033" s="41" t="str">
        <f t="shared" si="36"/>
        <v>43</v>
      </c>
      <c r="E1033" s="45" t="s">
        <v>202</v>
      </c>
      <c r="F1033" s="96"/>
      <c r="G1033" s="96">
        <v>3000</v>
      </c>
    </row>
    <row r="1034" spans="1:7" ht="25.5" hidden="1" outlineLevel="2">
      <c r="A1034" s="49">
        <v>12</v>
      </c>
      <c r="B1034" s="44" t="s">
        <v>58</v>
      </c>
      <c r="C1034" s="41">
        <v>43209</v>
      </c>
      <c r="D1034" s="41" t="str">
        <f t="shared" si="36"/>
        <v>43</v>
      </c>
      <c r="E1034" s="45" t="s">
        <v>203</v>
      </c>
      <c r="F1034" s="96">
        <v>50000</v>
      </c>
      <c r="G1034" s="96">
        <v>60000</v>
      </c>
    </row>
    <row r="1035" spans="1:7" ht="25.5" hidden="1" outlineLevel="2">
      <c r="A1035" s="43" t="s">
        <v>35</v>
      </c>
      <c r="B1035" s="58" t="s">
        <v>36</v>
      </c>
      <c r="C1035" s="56">
        <v>43102</v>
      </c>
      <c r="D1035" s="41" t="str">
        <f t="shared" si="36"/>
        <v>43</v>
      </c>
      <c r="E1035" s="45" t="s">
        <v>117</v>
      </c>
      <c r="F1035" s="96">
        <v>25000</v>
      </c>
      <c r="G1035" s="96">
        <v>25000</v>
      </c>
    </row>
    <row r="1036" spans="1:7" ht="25.5" hidden="1" outlineLevel="2">
      <c r="A1036" s="43" t="s">
        <v>35</v>
      </c>
      <c r="B1036" s="58" t="s">
        <v>36</v>
      </c>
      <c r="C1036" s="56">
        <v>43112</v>
      </c>
      <c r="D1036" s="41" t="str">
        <f t="shared" si="36"/>
        <v>43</v>
      </c>
      <c r="E1036" s="45" t="s">
        <v>191</v>
      </c>
      <c r="F1036" s="96">
        <v>60000</v>
      </c>
      <c r="G1036" s="96">
        <v>10000</v>
      </c>
    </row>
    <row r="1037" spans="1:7" hidden="1" outlineLevel="2">
      <c r="A1037" s="49">
        <v>12</v>
      </c>
      <c r="B1037" s="58" t="s">
        <v>58</v>
      </c>
      <c r="C1037" s="56">
        <v>43200</v>
      </c>
      <c r="D1037" s="41" t="str">
        <f t="shared" si="36"/>
        <v>43</v>
      </c>
      <c r="E1037" s="45" t="s">
        <v>59</v>
      </c>
      <c r="F1037" s="96">
        <v>20000</v>
      </c>
      <c r="G1037" s="96">
        <v>20000</v>
      </c>
    </row>
    <row r="1038" spans="1:7" ht="25.5" hidden="1" outlineLevel="2">
      <c r="A1038" s="49">
        <v>12</v>
      </c>
      <c r="B1038" s="44" t="s">
        <v>58</v>
      </c>
      <c r="C1038" s="41">
        <v>43206</v>
      </c>
      <c r="D1038" s="41" t="str">
        <f t="shared" si="36"/>
        <v>43</v>
      </c>
      <c r="E1038" s="45" t="s">
        <v>211</v>
      </c>
      <c r="F1038" s="96">
        <v>20000</v>
      </c>
      <c r="G1038" s="96">
        <v>17300</v>
      </c>
    </row>
    <row r="1039" spans="1:7" ht="25.5" hidden="1" outlineLevel="2">
      <c r="A1039" s="43" t="s">
        <v>35</v>
      </c>
      <c r="B1039" s="44" t="s">
        <v>36</v>
      </c>
      <c r="C1039" s="41">
        <v>43300</v>
      </c>
      <c r="D1039" s="41" t="str">
        <f t="shared" si="36"/>
        <v>43</v>
      </c>
      <c r="E1039" s="45" t="s">
        <v>212</v>
      </c>
      <c r="F1039" s="96">
        <v>9000</v>
      </c>
      <c r="G1039" s="96"/>
    </row>
    <row r="1040" spans="1:7" hidden="1" outlineLevel="2">
      <c r="A1040" s="49">
        <v>12</v>
      </c>
      <c r="B1040" s="44" t="s">
        <v>58</v>
      </c>
      <c r="C1040" s="41">
        <v>43200</v>
      </c>
      <c r="D1040" s="41" t="str">
        <f t="shared" si="36"/>
        <v>43</v>
      </c>
      <c r="E1040" s="45" t="s">
        <v>59</v>
      </c>
      <c r="F1040" s="96">
        <v>10500</v>
      </c>
      <c r="G1040" s="96">
        <v>12100</v>
      </c>
    </row>
    <row r="1041" spans="1:7" hidden="1" outlineLevel="2">
      <c r="A1041" s="49">
        <v>12</v>
      </c>
      <c r="B1041" s="44" t="s">
        <v>58</v>
      </c>
      <c r="C1041" s="41">
        <v>43203</v>
      </c>
      <c r="D1041" s="41" t="str">
        <f t="shared" si="36"/>
        <v>43</v>
      </c>
      <c r="E1041" s="45" t="s">
        <v>153</v>
      </c>
      <c r="F1041" s="96">
        <v>800</v>
      </c>
      <c r="G1041" s="96">
        <v>500</v>
      </c>
    </row>
    <row r="1042" spans="1:7" ht="25.5" hidden="1" outlineLevel="2">
      <c r="A1042" s="43" t="s">
        <v>35</v>
      </c>
      <c r="B1042" s="58" t="s">
        <v>36</v>
      </c>
      <c r="C1042" s="56">
        <v>43102</v>
      </c>
      <c r="D1042" s="41" t="str">
        <f t="shared" si="36"/>
        <v>43</v>
      </c>
      <c r="E1042" s="45" t="s">
        <v>117</v>
      </c>
      <c r="F1042" s="96">
        <v>8900</v>
      </c>
      <c r="G1042" s="96">
        <v>10200</v>
      </c>
    </row>
    <row r="1043" spans="1:7" hidden="1" outlineLevel="2">
      <c r="A1043" s="49">
        <v>12</v>
      </c>
      <c r="B1043" s="44" t="s">
        <v>58</v>
      </c>
      <c r="C1043" s="41">
        <v>43200</v>
      </c>
      <c r="D1043" s="41" t="str">
        <f t="shared" si="36"/>
        <v>43</v>
      </c>
      <c r="E1043" s="45" t="s">
        <v>59</v>
      </c>
      <c r="F1043" s="96">
        <v>91300</v>
      </c>
      <c r="G1043" s="96">
        <v>96500</v>
      </c>
    </row>
    <row r="1044" spans="1:7" hidden="1" outlineLevel="2">
      <c r="A1044" s="49">
        <v>12</v>
      </c>
      <c r="B1044" s="44" t="s">
        <v>58</v>
      </c>
      <c r="C1044" s="41">
        <v>43203</v>
      </c>
      <c r="D1044" s="41" t="str">
        <f t="shared" si="36"/>
        <v>43</v>
      </c>
      <c r="E1044" s="45" t="s">
        <v>153</v>
      </c>
      <c r="F1044" s="96">
        <v>26000</v>
      </c>
      <c r="G1044" s="96">
        <v>23000</v>
      </c>
    </row>
    <row r="1045" spans="1:7" ht="25.5" hidden="1" outlineLevel="2">
      <c r="A1045" s="49">
        <v>12</v>
      </c>
      <c r="B1045" s="44" t="s">
        <v>58</v>
      </c>
      <c r="C1045" s="41">
        <v>43208</v>
      </c>
      <c r="D1045" s="41" t="str">
        <f t="shared" si="36"/>
        <v>43</v>
      </c>
      <c r="E1045" s="45" t="s">
        <v>202</v>
      </c>
      <c r="F1045" s="96">
        <v>45600</v>
      </c>
      <c r="G1045" s="96">
        <v>45600</v>
      </c>
    </row>
    <row r="1046" spans="1:7" ht="25.5" hidden="1" outlineLevel="2">
      <c r="A1046" s="49">
        <v>12</v>
      </c>
      <c r="B1046" s="44" t="s">
        <v>58</v>
      </c>
      <c r="C1046" s="41">
        <v>43209</v>
      </c>
      <c r="D1046" s="41" t="str">
        <f t="shared" si="36"/>
        <v>43</v>
      </c>
      <c r="E1046" s="45" t="s">
        <v>203</v>
      </c>
      <c r="F1046" s="96">
        <v>40000</v>
      </c>
      <c r="G1046" s="96">
        <v>40000</v>
      </c>
    </row>
    <row r="1047" spans="1:7" hidden="1" outlineLevel="2">
      <c r="A1047" s="49">
        <v>12</v>
      </c>
      <c r="B1047" s="44" t="s">
        <v>58</v>
      </c>
      <c r="C1047" s="41">
        <v>43200</v>
      </c>
      <c r="D1047" s="41" t="str">
        <f t="shared" si="36"/>
        <v>43</v>
      </c>
      <c r="E1047" s="45" t="s">
        <v>59</v>
      </c>
      <c r="F1047" s="96">
        <v>100</v>
      </c>
      <c r="G1047" s="96">
        <v>300</v>
      </c>
    </row>
    <row r="1048" spans="1:7" hidden="1" outlineLevel="2">
      <c r="A1048" s="49">
        <v>12</v>
      </c>
      <c r="B1048" s="44" t="s">
        <v>58</v>
      </c>
      <c r="C1048" s="41">
        <v>43200</v>
      </c>
      <c r="D1048" s="41" t="str">
        <f t="shared" si="36"/>
        <v>43</v>
      </c>
      <c r="E1048" s="45" t="s">
        <v>59</v>
      </c>
      <c r="F1048" s="96">
        <v>100</v>
      </c>
      <c r="G1048" s="96">
        <v>300</v>
      </c>
    </row>
    <row r="1049" spans="1:7" hidden="1" outlineLevel="2">
      <c r="A1049" s="49">
        <v>12</v>
      </c>
      <c r="B1049" s="44" t="s">
        <v>58</v>
      </c>
      <c r="C1049" s="41">
        <v>43200</v>
      </c>
      <c r="D1049" s="41" t="str">
        <f t="shared" si="36"/>
        <v>43</v>
      </c>
      <c r="E1049" s="45" t="s">
        <v>59</v>
      </c>
      <c r="F1049" s="96">
        <v>300</v>
      </c>
      <c r="G1049" s="96">
        <v>300</v>
      </c>
    </row>
    <row r="1050" spans="1:7" ht="25.5" hidden="1" outlineLevel="2">
      <c r="A1050" s="43" t="s">
        <v>35</v>
      </c>
      <c r="B1050" s="44" t="s">
        <v>36</v>
      </c>
      <c r="C1050" s="41">
        <v>43102</v>
      </c>
      <c r="D1050" s="41" t="str">
        <f t="shared" si="36"/>
        <v>43</v>
      </c>
      <c r="E1050" s="45" t="s">
        <v>250</v>
      </c>
      <c r="F1050" s="96">
        <v>62300</v>
      </c>
      <c r="G1050" s="96">
        <v>47300</v>
      </c>
    </row>
    <row r="1051" spans="1:7" hidden="1" outlineLevel="2">
      <c r="A1051" s="49">
        <v>12</v>
      </c>
      <c r="B1051" s="44" t="s">
        <v>58</v>
      </c>
      <c r="C1051" s="41">
        <v>43200</v>
      </c>
      <c r="D1051" s="41" t="str">
        <f t="shared" si="36"/>
        <v>43</v>
      </c>
      <c r="E1051" s="45" t="s">
        <v>59</v>
      </c>
      <c r="F1051" s="96">
        <v>50000</v>
      </c>
      <c r="G1051" s="96">
        <v>50000</v>
      </c>
    </row>
    <row r="1052" spans="1:7" ht="51" hidden="1" outlineLevel="2">
      <c r="A1052" s="49">
        <v>12</v>
      </c>
      <c r="B1052" s="44" t="s">
        <v>58</v>
      </c>
      <c r="C1052" s="41">
        <v>43302</v>
      </c>
      <c r="D1052" s="41" t="str">
        <f t="shared" si="36"/>
        <v>43</v>
      </c>
      <c r="E1052" s="45" t="s">
        <v>251</v>
      </c>
      <c r="F1052" s="96"/>
      <c r="G1052" s="96">
        <v>30000</v>
      </c>
    </row>
    <row r="1053" spans="1:7" ht="38.25" hidden="1" outlineLevel="2">
      <c r="A1053" s="43" t="s">
        <v>35</v>
      </c>
      <c r="B1053" s="44" t="s">
        <v>36</v>
      </c>
      <c r="C1053" s="41">
        <v>43303</v>
      </c>
      <c r="D1053" s="41" t="str">
        <f t="shared" si="36"/>
        <v>43</v>
      </c>
      <c r="E1053" s="45" t="s">
        <v>252</v>
      </c>
      <c r="F1053" s="96">
        <v>106000</v>
      </c>
      <c r="G1053" s="96">
        <v>106000</v>
      </c>
    </row>
    <row r="1054" spans="1:7" hidden="1" outlineLevel="2">
      <c r="A1054" s="49">
        <v>12</v>
      </c>
      <c r="B1054" s="44" t="s">
        <v>58</v>
      </c>
      <c r="C1054" s="41">
        <v>43200</v>
      </c>
      <c r="D1054" s="41" t="str">
        <f t="shared" si="36"/>
        <v>43</v>
      </c>
      <c r="E1054" s="45" t="s">
        <v>59</v>
      </c>
      <c r="F1054" s="96">
        <v>35800</v>
      </c>
      <c r="G1054" s="96">
        <v>20800</v>
      </c>
    </row>
    <row r="1055" spans="1:7" ht="25.5" hidden="1" outlineLevel="2">
      <c r="A1055" s="49">
        <v>12</v>
      </c>
      <c r="B1055" s="44" t="s">
        <v>58</v>
      </c>
      <c r="C1055" s="41">
        <v>43209</v>
      </c>
      <c r="D1055" s="41" t="str">
        <f t="shared" si="36"/>
        <v>43</v>
      </c>
      <c r="E1055" s="45" t="s">
        <v>203</v>
      </c>
      <c r="F1055" s="96"/>
      <c r="G1055" s="96"/>
    </row>
    <row r="1056" spans="1:7" ht="25.5" hidden="1" outlineLevel="2">
      <c r="A1056" s="49">
        <v>12</v>
      </c>
      <c r="B1056" s="44" t="s">
        <v>58</v>
      </c>
      <c r="C1056" s="41">
        <v>43209</v>
      </c>
      <c r="D1056" s="41" t="str">
        <f t="shared" si="36"/>
        <v>43</v>
      </c>
      <c r="E1056" s="45" t="s">
        <v>203</v>
      </c>
      <c r="F1056" s="96">
        <v>520568.5</v>
      </c>
      <c r="G1056" s="96">
        <v>392610.24</v>
      </c>
    </row>
    <row r="1057" spans="1:7" hidden="1" outlineLevel="2">
      <c r="A1057" s="49">
        <v>12</v>
      </c>
      <c r="B1057" s="44" t="s">
        <v>58</v>
      </c>
      <c r="C1057" s="41">
        <v>43203</v>
      </c>
      <c r="D1057" s="41" t="str">
        <f t="shared" si="36"/>
        <v>43</v>
      </c>
      <c r="E1057" s="45" t="s">
        <v>153</v>
      </c>
      <c r="F1057" s="96">
        <v>40000</v>
      </c>
      <c r="G1057" s="96">
        <v>1000</v>
      </c>
    </row>
    <row r="1058" spans="1:7" ht="25.5" hidden="1" outlineLevel="2">
      <c r="A1058" s="43" t="s">
        <v>35</v>
      </c>
      <c r="B1058" s="44" t="s">
        <v>36</v>
      </c>
      <c r="C1058" s="41">
        <v>43300</v>
      </c>
      <c r="D1058" s="41" t="str">
        <f t="shared" si="36"/>
        <v>43</v>
      </c>
      <c r="E1058" s="45" t="s">
        <v>212</v>
      </c>
      <c r="F1058" s="96">
        <v>320000</v>
      </c>
      <c r="G1058" s="96">
        <v>335000</v>
      </c>
    </row>
    <row r="1059" spans="1:7" outlineLevel="1" collapsed="1">
      <c r="A1059" s="43"/>
      <c r="B1059" s="44"/>
      <c r="C1059" s="41"/>
      <c r="D1059" s="40" t="s">
        <v>280</v>
      </c>
      <c r="E1059" s="45"/>
      <c r="F1059" s="96">
        <f>SUBTOTAL(9,F999:F1058)</f>
        <v>1975677.24</v>
      </c>
      <c r="G1059" s="96">
        <f>SUBTOTAL(9,G999:G1058)</f>
        <v>1822809.4</v>
      </c>
    </row>
    <row r="1060" spans="1:7" ht="51" hidden="1" outlineLevel="2">
      <c r="A1060" s="49">
        <v>18</v>
      </c>
      <c r="B1060" s="58" t="s">
        <v>236</v>
      </c>
      <c r="C1060" s="56">
        <v>44110</v>
      </c>
      <c r="D1060" s="41" t="str">
        <f>MID(C1060,1,2)</f>
        <v>44</v>
      </c>
      <c r="E1060" s="45" t="s">
        <v>237</v>
      </c>
      <c r="F1060" s="96">
        <v>563600</v>
      </c>
      <c r="G1060" s="96">
        <v>604700</v>
      </c>
    </row>
    <row r="1061" spans="1:7" ht="51" hidden="1" outlineLevel="2">
      <c r="A1061" s="49">
        <v>18</v>
      </c>
      <c r="B1061" s="58" t="s">
        <v>236</v>
      </c>
      <c r="C1061" s="56">
        <v>44111</v>
      </c>
      <c r="D1061" s="41" t="str">
        <f>MID(C1061,1,2)</f>
        <v>44</v>
      </c>
      <c r="E1061" s="45" t="s">
        <v>238</v>
      </c>
      <c r="F1061" s="96"/>
      <c r="G1061" s="96">
        <v>112000</v>
      </c>
    </row>
    <row r="1062" spans="1:7" outlineLevel="1" collapsed="1">
      <c r="A1062" s="49"/>
      <c r="B1062" s="58"/>
      <c r="C1062" s="56"/>
      <c r="D1062" s="40" t="s">
        <v>281</v>
      </c>
      <c r="E1062" s="45"/>
      <c r="F1062" s="96">
        <f>SUBTOTAL(9,F1060:F1061)</f>
        <v>563600</v>
      </c>
      <c r="G1062" s="96">
        <f>SUBTOTAL(9,G1060:G1061)</f>
        <v>716700</v>
      </c>
    </row>
    <row r="1063" spans="1:7" ht="38.25" hidden="1" outlineLevel="2">
      <c r="A1063" s="43" t="s">
        <v>35</v>
      </c>
      <c r="B1063" s="58" t="s">
        <v>36</v>
      </c>
      <c r="C1063" s="56">
        <v>46300</v>
      </c>
      <c r="D1063" s="41" t="str">
        <f t="shared" ref="D1063:D1072" si="37">MID(C1063,1,2)</f>
        <v>46</v>
      </c>
      <c r="E1063" s="45" t="s">
        <v>109</v>
      </c>
      <c r="F1063" s="96">
        <v>4000</v>
      </c>
      <c r="G1063" s="96">
        <v>4000</v>
      </c>
    </row>
    <row r="1064" spans="1:7" ht="25.5" hidden="1" outlineLevel="2">
      <c r="A1064" s="43" t="s">
        <v>35</v>
      </c>
      <c r="B1064" s="44" t="s">
        <v>36</v>
      </c>
      <c r="C1064" s="41">
        <v>46302</v>
      </c>
      <c r="D1064" s="41" t="str">
        <f t="shared" si="37"/>
        <v>46</v>
      </c>
      <c r="E1064" s="45" t="s">
        <v>110</v>
      </c>
      <c r="F1064" s="96"/>
      <c r="G1064" s="96">
        <v>15000</v>
      </c>
    </row>
    <row r="1065" spans="1:7" hidden="1" outlineLevel="2">
      <c r="A1065" s="43" t="s">
        <v>35</v>
      </c>
      <c r="B1065" s="44" t="s">
        <v>36</v>
      </c>
      <c r="C1065" s="41">
        <v>46301</v>
      </c>
      <c r="D1065" s="41" t="str">
        <f t="shared" si="37"/>
        <v>46</v>
      </c>
      <c r="E1065" s="45" t="s">
        <v>155</v>
      </c>
      <c r="F1065" s="96">
        <v>500</v>
      </c>
      <c r="G1065" s="96">
        <v>500</v>
      </c>
    </row>
    <row r="1066" spans="1:7" hidden="1" outlineLevel="2">
      <c r="A1066" s="43" t="s">
        <v>35</v>
      </c>
      <c r="B1066" s="44" t="s">
        <v>36</v>
      </c>
      <c r="C1066" s="41">
        <v>46301</v>
      </c>
      <c r="D1066" s="41" t="str">
        <f t="shared" si="37"/>
        <v>46</v>
      </c>
      <c r="E1066" s="45" t="s">
        <v>155</v>
      </c>
      <c r="F1066" s="96">
        <v>1400</v>
      </c>
      <c r="G1066" s="96">
        <v>1500</v>
      </c>
    </row>
    <row r="1067" spans="1:7" hidden="1" outlineLevel="2">
      <c r="A1067" s="43" t="s">
        <v>35</v>
      </c>
      <c r="B1067" s="44" t="s">
        <v>36</v>
      </c>
      <c r="C1067" s="41">
        <v>46301</v>
      </c>
      <c r="D1067" s="41" t="str">
        <f t="shared" si="37"/>
        <v>46</v>
      </c>
      <c r="E1067" s="45" t="s">
        <v>155</v>
      </c>
      <c r="F1067" s="96">
        <v>2300</v>
      </c>
      <c r="G1067" s="96">
        <v>3000</v>
      </c>
    </row>
    <row r="1068" spans="1:7" hidden="1" outlineLevel="2">
      <c r="A1068" s="43" t="s">
        <v>35</v>
      </c>
      <c r="B1068" s="44" t="s">
        <v>36</v>
      </c>
      <c r="C1068" s="41">
        <v>46301</v>
      </c>
      <c r="D1068" s="41" t="str">
        <f t="shared" si="37"/>
        <v>46</v>
      </c>
      <c r="E1068" s="45" t="s">
        <v>155</v>
      </c>
      <c r="F1068" s="96">
        <v>600</v>
      </c>
      <c r="G1068" s="96">
        <v>700</v>
      </c>
    </row>
    <row r="1069" spans="1:7" ht="38.25" hidden="1" outlineLevel="2">
      <c r="A1069" s="43" t="s">
        <v>35</v>
      </c>
      <c r="B1069" s="58" t="s">
        <v>36</v>
      </c>
      <c r="C1069" s="56">
        <v>46300</v>
      </c>
      <c r="D1069" s="41" t="str">
        <f t="shared" si="37"/>
        <v>46</v>
      </c>
      <c r="E1069" s="45" t="s">
        <v>109</v>
      </c>
      <c r="F1069" s="96">
        <v>600</v>
      </c>
      <c r="G1069" s="96">
        <v>300</v>
      </c>
    </row>
    <row r="1070" spans="1:7" ht="38.25" hidden="1" outlineLevel="2">
      <c r="A1070" s="43" t="s">
        <v>35</v>
      </c>
      <c r="B1070" s="58" t="s">
        <v>36</v>
      </c>
      <c r="C1070" s="56">
        <v>46300</v>
      </c>
      <c r="D1070" s="41" t="str">
        <f t="shared" si="37"/>
        <v>46</v>
      </c>
      <c r="E1070" s="45" t="s">
        <v>109</v>
      </c>
      <c r="F1070" s="96">
        <v>39200</v>
      </c>
      <c r="G1070" s="96">
        <v>40000</v>
      </c>
    </row>
    <row r="1071" spans="1:7" ht="25.5" hidden="1" outlineLevel="2">
      <c r="A1071" s="43" t="s">
        <v>35</v>
      </c>
      <c r="B1071" s="44" t="s">
        <v>36</v>
      </c>
      <c r="C1071" s="41">
        <v>46302</v>
      </c>
      <c r="D1071" s="41" t="str">
        <f t="shared" si="37"/>
        <v>46</v>
      </c>
      <c r="E1071" s="45" t="s">
        <v>110</v>
      </c>
      <c r="F1071" s="96"/>
      <c r="G1071" s="96">
        <v>25000</v>
      </c>
    </row>
    <row r="1072" spans="1:7" hidden="1" outlineLevel="2">
      <c r="A1072" s="43" t="s">
        <v>35</v>
      </c>
      <c r="B1072" s="44" t="s">
        <v>36</v>
      </c>
      <c r="C1072" s="41">
        <v>46301</v>
      </c>
      <c r="D1072" s="41" t="str">
        <f t="shared" si="37"/>
        <v>46</v>
      </c>
      <c r="E1072" s="45" t="s">
        <v>155</v>
      </c>
      <c r="F1072" s="96">
        <v>8400</v>
      </c>
      <c r="G1072" s="96">
        <v>9600</v>
      </c>
    </row>
    <row r="1073" spans="1:7" outlineLevel="1" collapsed="1">
      <c r="A1073" s="43"/>
      <c r="B1073" s="44"/>
      <c r="C1073" s="41"/>
      <c r="D1073" s="40" t="s">
        <v>282</v>
      </c>
      <c r="E1073" s="45"/>
      <c r="F1073" s="96">
        <f>SUBTOTAL(9,F1063:F1072)</f>
        <v>57000</v>
      </c>
      <c r="G1073" s="96">
        <f>SUBTOTAL(9,G1063:G1072)</f>
        <v>99600</v>
      </c>
    </row>
    <row r="1074" spans="1:7" hidden="1" outlineLevel="2">
      <c r="A1074" s="43" t="s">
        <v>60</v>
      </c>
      <c r="B1074" s="44" t="s">
        <v>61</v>
      </c>
      <c r="C1074" s="41">
        <v>49300</v>
      </c>
      <c r="D1074" s="41" t="str">
        <f t="shared" ref="D1074:D1086" si="38">MID(C1074,1,2)</f>
        <v>49</v>
      </c>
      <c r="E1074" s="45" t="s">
        <v>62</v>
      </c>
      <c r="F1074" s="42">
        <v>10374.450000000001</v>
      </c>
      <c r="G1074" s="50">
        <v>16133.55</v>
      </c>
    </row>
    <row r="1075" spans="1:7" hidden="1" outlineLevel="2">
      <c r="A1075" s="43" t="s">
        <v>60</v>
      </c>
      <c r="B1075" s="44" t="s">
        <v>61</v>
      </c>
      <c r="C1075" s="41">
        <v>49300</v>
      </c>
      <c r="D1075" s="41" t="str">
        <f t="shared" si="38"/>
        <v>49</v>
      </c>
      <c r="E1075" s="45" t="s">
        <v>62</v>
      </c>
      <c r="F1075" s="42">
        <v>5890.01</v>
      </c>
      <c r="G1075" s="47">
        <v>6128.25</v>
      </c>
    </row>
    <row r="1076" spans="1:7" hidden="1" outlineLevel="2">
      <c r="A1076" s="43" t="s">
        <v>60</v>
      </c>
      <c r="B1076" s="58" t="s">
        <v>61</v>
      </c>
      <c r="C1076" s="56">
        <v>49300</v>
      </c>
      <c r="D1076" s="41" t="str">
        <f t="shared" si="38"/>
        <v>49</v>
      </c>
      <c r="E1076" s="55" t="s">
        <v>62</v>
      </c>
      <c r="F1076" s="42">
        <v>8758.85</v>
      </c>
      <c r="G1076" s="47">
        <v>9113.14</v>
      </c>
    </row>
    <row r="1077" spans="1:7" hidden="1" outlineLevel="2">
      <c r="A1077" s="43" t="s">
        <v>60</v>
      </c>
      <c r="B1077" s="58" t="s">
        <v>61</v>
      </c>
      <c r="C1077" s="56">
        <v>49300</v>
      </c>
      <c r="D1077" s="41" t="str">
        <f t="shared" si="38"/>
        <v>49</v>
      </c>
      <c r="E1077" s="55" t="s">
        <v>62</v>
      </c>
      <c r="F1077" s="42">
        <v>40571</v>
      </c>
      <c r="G1077" s="71">
        <v>42584.44</v>
      </c>
    </row>
    <row r="1078" spans="1:7" hidden="1" outlineLevel="2">
      <c r="A1078" s="43" t="s">
        <v>60</v>
      </c>
      <c r="B1078" s="44" t="s">
        <v>61</v>
      </c>
      <c r="C1078" s="41">
        <v>49300</v>
      </c>
      <c r="D1078" s="41" t="str">
        <f t="shared" si="38"/>
        <v>49</v>
      </c>
      <c r="E1078" s="45" t="s">
        <v>62</v>
      </c>
      <c r="F1078" s="42">
        <v>29826.36</v>
      </c>
      <c r="G1078" s="71">
        <v>47703.98</v>
      </c>
    </row>
    <row r="1079" spans="1:7" hidden="1" outlineLevel="2">
      <c r="A1079" s="43" t="s">
        <v>60</v>
      </c>
      <c r="B1079" s="44" t="s">
        <v>61</v>
      </c>
      <c r="C1079" s="41">
        <v>49300</v>
      </c>
      <c r="D1079" s="41" t="str">
        <f t="shared" si="38"/>
        <v>49</v>
      </c>
      <c r="E1079" s="45" t="s">
        <v>62</v>
      </c>
      <c r="F1079" s="46">
        <v>100</v>
      </c>
      <c r="G1079" s="46">
        <v>100</v>
      </c>
    </row>
    <row r="1080" spans="1:7" hidden="1" outlineLevel="2">
      <c r="A1080" s="43" t="s">
        <v>60</v>
      </c>
      <c r="B1080" s="44" t="s">
        <v>61</v>
      </c>
      <c r="C1080" s="41">
        <v>49300</v>
      </c>
      <c r="D1080" s="41" t="str">
        <f t="shared" si="38"/>
        <v>49</v>
      </c>
      <c r="E1080" s="45" t="s">
        <v>62</v>
      </c>
      <c r="F1080" s="46">
        <v>100</v>
      </c>
      <c r="G1080" s="46">
        <v>100</v>
      </c>
    </row>
    <row r="1081" spans="1:7" hidden="1" outlineLevel="2">
      <c r="A1081" s="43" t="s">
        <v>60</v>
      </c>
      <c r="B1081" s="44" t="s">
        <v>61</v>
      </c>
      <c r="C1081" s="41">
        <v>49300</v>
      </c>
      <c r="D1081" s="41" t="str">
        <f t="shared" si="38"/>
        <v>49</v>
      </c>
      <c r="E1081" s="45" t="s">
        <v>62</v>
      </c>
      <c r="F1081" s="42">
        <v>600</v>
      </c>
      <c r="G1081" s="42">
        <v>600</v>
      </c>
    </row>
    <row r="1082" spans="1:7" hidden="1" outlineLevel="2">
      <c r="A1082" s="43" t="s">
        <v>60</v>
      </c>
      <c r="B1082" s="44" t="s">
        <v>61</v>
      </c>
      <c r="C1082" s="41">
        <v>49300</v>
      </c>
      <c r="D1082" s="41" t="str">
        <f t="shared" si="38"/>
        <v>49</v>
      </c>
      <c r="E1082" s="45" t="s">
        <v>62</v>
      </c>
      <c r="F1082" s="46">
        <v>100</v>
      </c>
      <c r="G1082" s="46">
        <v>100</v>
      </c>
    </row>
    <row r="1083" spans="1:7" hidden="1" outlineLevel="2">
      <c r="A1083" s="43" t="s">
        <v>60</v>
      </c>
      <c r="B1083" s="44" t="s">
        <v>61</v>
      </c>
      <c r="C1083" s="41">
        <v>49300</v>
      </c>
      <c r="D1083" s="41" t="str">
        <f t="shared" si="38"/>
        <v>49</v>
      </c>
      <c r="E1083" s="45" t="s">
        <v>62</v>
      </c>
      <c r="F1083" s="96">
        <v>5000</v>
      </c>
      <c r="G1083" s="96">
        <v>4500</v>
      </c>
    </row>
    <row r="1084" spans="1:7" hidden="1" outlineLevel="2">
      <c r="A1084" s="43" t="s">
        <v>60</v>
      </c>
      <c r="B1084" s="44" t="s">
        <v>61</v>
      </c>
      <c r="C1084" s="41">
        <v>49300</v>
      </c>
      <c r="D1084" s="41" t="str">
        <f t="shared" si="38"/>
        <v>49</v>
      </c>
      <c r="E1084" s="45" t="s">
        <v>62</v>
      </c>
      <c r="F1084" s="96">
        <v>100</v>
      </c>
      <c r="G1084" s="96">
        <v>100</v>
      </c>
    </row>
    <row r="1085" spans="1:7" hidden="1" outlineLevel="2">
      <c r="A1085" s="43" t="s">
        <v>60</v>
      </c>
      <c r="B1085" s="44" t="s">
        <v>61</v>
      </c>
      <c r="C1085" s="41">
        <v>49300</v>
      </c>
      <c r="D1085" s="41" t="str">
        <f t="shared" si="38"/>
        <v>49</v>
      </c>
      <c r="E1085" s="45" t="s">
        <v>62</v>
      </c>
      <c r="F1085" s="96">
        <v>200</v>
      </c>
      <c r="G1085" s="96">
        <v>300</v>
      </c>
    </row>
    <row r="1086" spans="1:7" hidden="1" outlineLevel="2">
      <c r="A1086" s="43" t="s">
        <v>60</v>
      </c>
      <c r="B1086" s="44" t="s">
        <v>61</v>
      </c>
      <c r="C1086" s="41">
        <v>49300</v>
      </c>
      <c r="D1086" s="41" t="str">
        <f t="shared" si="38"/>
        <v>49</v>
      </c>
      <c r="E1086" s="45" t="s">
        <v>62</v>
      </c>
      <c r="F1086" s="96">
        <v>100</v>
      </c>
      <c r="G1086" s="96">
        <v>100</v>
      </c>
    </row>
    <row r="1087" spans="1:7" outlineLevel="1" collapsed="1">
      <c r="A1087" s="43"/>
      <c r="B1087" s="44"/>
      <c r="C1087" s="41"/>
      <c r="D1087" s="40" t="s">
        <v>283</v>
      </c>
      <c r="E1087" s="45"/>
      <c r="F1087" s="96">
        <f>SUBTOTAL(9,F1074:F1086)</f>
        <v>101720.67</v>
      </c>
      <c r="G1087" s="96">
        <f>SUBTOTAL(9,G1074:G1086)</f>
        <v>127563.36000000002</v>
      </c>
    </row>
    <row r="1088" spans="1:7" ht="25.5" hidden="1" outlineLevel="2">
      <c r="A1088" s="43" t="s">
        <v>14</v>
      </c>
      <c r="B1088" s="44" t="s">
        <v>15</v>
      </c>
      <c r="C1088" s="41">
        <v>91200</v>
      </c>
      <c r="D1088" s="41" t="str">
        <f t="shared" ref="D1088:D1123" si="39">MID(C1088,1,2)</f>
        <v>91</v>
      </c>
      <c r="E1088" s="45" t="s">
        <v>16</v>
      </c>
      <c r="F1088" s="46">
        <v>385994.59</v>
      </c>
      <c r="G1088" s="47">
        <v>346550.5</v>
      </c>
    </row>
    <row r="1089" spans="1:7" ht="25.5" hidden="1" outlineLevel="2">
      <c r="A1089" s="43" t="s">
        <v>14</v>
      </c>
      <c r="B1089" s="44" t="s">
        <v>15</v>
      </c>
      <c r="C1089" s="41">
        <v>91200</v>
      </c>
      <c r="D1089" s="41" t="str">
        <f t="shared" si="39"/>
        <v>91</v>
      </c>
      <c r="E1089" s="45" t="s">
        <v>16</v>
      </c>
      <c r="F1089" s="46">
        <v>255890.88</v>
      </c>
      <c r="G1089" s="48">
        <v>255890.88</v>
      </c>
    </row>
    <row r="1090" spans="1:7" ht="25.5" hidden="1" outlineLevel="2">
      <c r="A1090" s="43" t="s">
        <v>14</v>
      </c>
      <c r="B1090" s="44" t="s">
        <v>15</v>
      </c>
      <c r="C1090" s="41">
        <v>91200</v>
      </c>
      <c r="D1090" s="41" t="str">
        <f t="shared" si="39"/>
        <v>91</v>
      </c>
      <c r="E1090" s="45" t="s">
        <v>16</v>
      </c>
      <c r="F1090" s="42">
        <v>46366.47</v>
      </c>
      <c r="G1090" s="50">
        <v>44633.74</v>
      </c>
    </row>
    <row r="1091" spans="1:7" ht="25.5" hidden="1" outlineLevel="2">
      <c r="A1091" s="43" t="s">
        <v>14</v>
      </c>
      <c r="B1091" s="44" t="s">
        <v>15</v>
      </c>
      <c r="C1091" s="41">
        <v>91200</v>
      </c>
      <c r="D1091" s="41" t="str">
        <f t="shared" si="39"/>
        <v>91</v>
      </c>
      <c r="E1091" s="45" t="s">
        <v>16</v>
      </c>
      <c r="F1091" s="42">
        <v>20846.740000000002</v>
      </c>
      <c r="G1091" s="47">
        <v>21184.92</v>
      </c>
    </row>
    <row r="1092" spans="1:7" ht="25.5" hidden="1" outlineLevel="2">
      <c r="A1092" s="43" t="s">
        <v>14</v>
      </c>
      <c r="B1092" s="44" t="s">
        <v>15</v>
      </c>
      <c r="C1092" s="56">
        <v>91200</v>
      </c>
      <c r="D1092" s="41" t="str">
        <f t="shared" si="39"/>
        <v>91</v>
      </c>
      <c r="E1092" s="55" t="s">
        <v>16</v>
      </c>
      <c r="F1092" s="42">
        <v>41029.25</v>
      </c>
      <c r="G1092" s="47">
        <v>37398.879999999997</v>
      </c>
    </row>
    <row r="1093" spans="1:7" ht="25.5" hidden="1" outlineLevel="2">
      <c r="A1093" s="43" t="s">
        <v>14</v>
      </c>
      <c r="B1093" s="44" t="s">
        <v>15</v>
      </c>
      <c r="C1093" s="41">
        <v>91200</v>
      </c>
      <c r="D1093" s="41" t="str">
        <f t="shared" si="39"/>
        <v>91</v>
      </c>
      <c r="E1093" s="45" t="s">
        <v>16</v>
      </c>
      <c r="F1093" s="42">
        <v>6171.95</v>
      </c>
      <c r="G1093" s="47">
        <v>6420.51</v>
      </c>
    </row>
    <row r="1094" spans="1:7" ht="25.5" hidden="1" outlineLevel="2">
      <c r="A1094" s="43" t="s">
        <v>14</v>
      </c>
      <c r="B1094" s="44" t="s">
        <v>15</v>
      </c>
      <c r="C1094" s="41">
        <v>91200</v>
      </c>
      <c r="D1094" s="41" t="str">
        <f t="shared" si="39"/>
        <v>91</v>
      </c>
      <c r="E1094" s="45" t="s">
        <v>16</v>
      </c>
      <c r="F1094" s="42">
        <v>1211.5</v>
      </c>
      <c r="G1094" s="63"/>
    </row>
    <row r="1095" spans="1:7" ht="25.5" hidden="1" outlineLevel="2">
      <c r="A1095" s="43" t="s">
        <v>14</v>
      </c>
      <c r="B1095" s="44" t="s">
        <v>15</v>
      </c>
      <c r="C1095" s="56">
        <v>91200</v>
      </c>
      <c r="D1095" s="41" t="str">
        <f t="shared" si="39"/>
        <v>91</v>
      </c>
      <c r="E1095" s="55" t="s">
        <v>16</v>
      </c>
      <c r="F1095" s="42">
        <v>24678.28</v>
      </c>
      <c r="G1095" s="71">
        <v>58481.5</v>
      </c>
    </row>
    <row r="1096" spans="1:7" ht="25.5" hidden="1" outlineLevel="2">
      <c r="A1096" s="43" t="s">
        <v>14</v>
      </c>
      <c r="B1096" s="44" t="s">
        <v>15</v>
      </c>
      <c r="C1096" s="41">
        <v>91200</v>
      </c>
      <c r="D1096" s="41" t="str">
        <f t="shared" si="39"/>
        <v>91</v>
      </c>
      <c r="E1096" s="45" t="s">
        <v>16</v>
      </c>
      <c r="F1096" s="42">
        <v>1715.32</v>
      </c>
      <c r="G1096" s="75">
        <v>1213.46</v>
      </c>
    </row>
    <row r="1097" spans="1:7" ht="25.5" hidden="1" outlineLevel="2">
      <c r="A1097" s="43" t="s">
        <v>14</v>
      </c>
      <c r="B1097" s="44" t="s">
        <v>15</v>
      </c>
      <c r="C1097" s="41">
        <v>91200</v>
      </c>
      <c r="D1097" s="41" t="str">
        <f t="shared" si="39"/>
        <v>91</v>
      </c>
      <c r="E1097" s="45" t="s">
        <v>16</v>
      </c>
      <c r="F1097" s="46">
        <v>1500</v>
      </c>
      <c r="G1097" s="48">
        <v>1500</v>
      </c>
    </row>
    <row r="1098" spans="1:7" ht="25.5" hidden="1" outlineLevel="2">
      <c r="A1098" s="43" t="s">
        <v>14</v>
      </c>
      <c r="B1098" s="44" t="s">
        <v>15</v>
      </c>
      <c r="C1098" s="41">
        <v>91200</v>
      </c>
      <c r="D1098" s="41" t="str">
        <f t="shared" si="39"/>
        <v>91</v>
      </c>
      <c r="E1098" s="45" t="s">
        <v>16</v>
      </c>
      <c r="F1098" s="46">
        <v>6000</v>
      </c>
      <c r="G1098" s="46">
        <v>6000</v>
      </c>
    </row>
    <row r="1099" spans="1:7" ht="25.5" hidden="1" outlineLevel="2">
      <c r="A1099" s="43" t="s">
        <v>14</v>
      </c>
      <c r="B1099" s="44" t="s">
        <v>15</v>
      </c>
      <c r="C1099" s="41">
        <v>91200</v>
      </c>
      <c r="D1099" s="41" t="str">
        <f t="shared" si="39"/>
        <v>91</v>
      </c>
      <c r="E1099" s="45" t="s">
        <v>16</v>
      </c>
      <c r="F1099" s="46">
        <v>236177.85</v>
      </c>
      <c r="G1099" s="71">
        <v>234166.36</v>
      </c>
    </row>
    <row r="1100" spans="1:7" ht="25.5" hidden="1" outlineLevel="2">
      <c r="A1100" s="43" t="s">
        <v>14</v>
      </c>
      <c r="B1100" s="44" t="s">
        <v>15</v>
      </c>
      <c r="C1100" s="41">
        <v>91200</v>
      </c>
      <c r="D1100" s="41" t="str">
        <f t="shared" si="39"/>
        <v>91</v>
      </c>
      <c r="E1100" s="45" t="s">
        <v>16</v>
      </c>
      <c r="F1100" s="46">
        <v>100</v>
      </c>
      <c r="G1100" s="46">
        <v>100</v>
      </c>
    </row>
    <row r="1101" spans="1:7" ht="25.5" hidden="1" outlineLevel="2">
      <c r="A1101" s="43" t="s">
        <v>14</v>
      </c>
      <c r="B1101" s="44" t="s">
        <v>15</v>
      </c>
      <c r="C1101" s="41">
        <v>91200</v>
      </c>
      <c r="D1101" s="41" t="str">
        <f t="shared" si="39"/>
        <v>91</v>
      </c>
      <c r="E1101" s="45" t="s">
        <v>16</v>
      </c>
      <c r="F1101" s="46">
        <v>100</v>
      </c>
      <c r="G1101" s="46">
        <v>100</v>
      </c>
    </row>
    <row r="1102" spans="1:7" ht="25.5" hidden="1" outlineLevel="2">
      <c r="A1102" s="43" t="s">
        <v>14</v>
      </c>
      <c r="B1102" s="44" t="s">
        <v>15</v>
      </c>
      <c r="C1102" s="41">
        <v>91200</v>
      </c>
      <c r="D1102" s="41" t="str">
        <f t="shared" si="39"/>
        <v>91</v>
      </c>
      <c r="E1102" s="45" t="s">
        <v>16</v>
      </c>
      <c r="F1102" s="42">
        <v>600</v>
      </c>
      <c r="G1102" s="42">
        <v>600</v>
      </c>
    </row>
    <row r="1103" spans="1:7" ht="25.5" hidden="1" outlineLevel="2">
      <c r="A1103" s="43" t="s">
        <v>14</v>
      </c>
      <c r="B1103" s="44" t="s">
        <v>15</v>
      </c>
      <c r="C1103" s="56">
        <v>91200</v>
      </c>
      <c r="D1103" s="41" t="str">
        <f t="shared" si="39"/>
        <v>91</v>
      </c>
      <c r="E1103" s="45" t="s">
        <v>16</v>
      </c>
      <c r="F1103" s="46">
        <v>100</v>
      </c>
      <c r="G1103" s="46">
        <v>100</v>
      </c>
    </row>
    <row r="1104" spans="1:7" ht="25.5" hidden="1" outlineLevel="2">
      <c r="A1104" s="43" t="s">
        <v>14</v>
      </c>
      <c r="B1104" s="44" t="s">
        <v>15</v>
      </c>
      <c r="C1104" s="41">
        <v>91200</v>
      </c>
      <c r="D1104" s="41" t="str">
        <f t="shared" si="39"/>
        <v>91</v>
      </c>
      <c r="E1104" s="45" t="s">
        <v>16</v>
      </c>
      <c r="F1104" s="96">
        <v>100</v>
      </c>
      <c r="G1104" s="96">
        <v>100</v>
      </c>
    </row>
    <row r="1105" spans="1:7" ht="25.5" hidden="1" outlineLevel="2">
      <c r="A1105" s="43" t="s">
        <v>14</v>
      </c>
      <c r="B1105" s="44" t="s">
        <v>15</v>
      </c>
      <c r="C1105" s="41">
        <v>91200</v>
      </c>
      <c r="D1105" s="41" t="str">
        <f t="shared" si="39"/>
        <v>91</v>
      </c>
      <c r="E1105" s="45" t="s">
        <v>16</v>
      </c>
      <c r="F1105" s="96">
        <v>1100</v>
      </c>
      <c r="G1105" s="96">
        <v>1100</v>
      </c>
    </row>
    <row r="1106" spans="1:7" ht="25.5" hidden="1" outlineLevel="2">
      <c r="A1106" s="43" t="s">
        <v>14</v>
      </c>
      <c r="B1106" s="44" t="s">
        <v>15</v>
      </c>
      <c r="C1106" s="104">
        <v>91200</v>
      </c>
      <c r="D1106" s="41" t="str">
        <f t="shared" si="39"/>
        <v>91</v>
      </c>
      <c r="E1106" s="103" t="s">
        <v>16</v>
      </c>
      <c r="F1106" s="96">
        <v>1400</v>
      </c>
      <c r="G1106" s="96">
        <v>3600</v>
      </c>
    </row>
    <row r="1107" spans="1:7" ht="25.5" hidden="1" outlineLevel="2">
      <c r="A1107" s="43" t="s">
        <v>14</v>
      </c>
      <c r="B1107" s="44" t="s">
        <v>15</v>
      </c>
      <c r="C1107" s="41">
        <v>91201</v>
      </c>
      <c r="D1107" s="41" t="str">
        <f t="shared" si="39"/>
        <v>91</v>
      </c>
      <c r="E1107" s="44" t="s">
        <v>170</v>
      </c>
      <c r="F1107" s="96">
        <v>8900</v>
      </c>
      <c r="G1107" s="96">
        <v>9100</v>
      </c>
    </row>
    <row r="1108" spans="1:7" ht="25.5" hidden="1" outlineLevel="2">
      <c r="A1108" s="43" t="s">
        <v>14</v>
      </c>
      <c r="B1108" s="44" t="s">
        <v>15</v>
      </c>
      <c r="C1108" s="41">
        <v>91200</v>
      </c>
      <c r="D1108" s="41" t="str">
        <f t="shared" si="39"/>
        <v>91</v>
      </c>
      <c r="E1108" s="44" t="s">
        <v>16</v>
      </c>
      <c r="F1108" s="96">
        <v>500</v>
      </c>
      <c r="G1108" s="96">
        <v>500</v>
      </c>
    </row>
    <row r="1109" spans="1:7" ht="25.5" hidden="1" outlineLevel="2">
      <c r="A1109" s="43" t="s">
        <v>14</v>
      </c>
      <c r="B1109" s="44" t="s">
        <v>15</v>
      </c>
      <c r="C1109" s="41">
        <v>91200</v>
      </c>
      <c r="D1109" s="41" t="str">
        <f t="shared" si="39"/>
        <v>91</v>
      </c>
      <c r="E1109" s="45" t="s">
        <v>16</v>
      </c>
      <c r="F1109" s="96">
        <v>3900</v>
      </c>
      <c r="G1109" s="96">
        <v>3400</v>
      </c>
    </row>
    <row r="1110" spans="1:7" ht="25.5" hidden="1" outlineLevel="2">
      <c r="A1110" s="43" t="s">
        <v>14</v>
      </c>
      <c r="B1110" s="44" t="s">
        <v>15</v>
      </c>
      <c r="C1110" s="41">
        <v>91200</v>
      </c>
      <c r="D1110" s="41" t="str">
        <f t="shared" si="39"/>
        <v>91</v>
      </c>
      <c r="E1110" s="44" t="s">
        <v>16</v>
      </c>
      <c r="F1110" s="96">
        <v>600</v>
      </c>
      <c r="G1110" s="96">
        <v>600</v>
      </c>
    </row>
    <row r="1111" spans="1:7" ht="25.5" hidden="1" outlineLevel="2">
      <c r="A1111" s="43" t="s">
        <v>14</v>
      </c>
      <c r="B1111" s="44" t="s">
        <v>15</v>
      </c>
      <c r="C1111" s="41">
        <v>91200</v>
      </c>
      <c r="D1111" s="41" t="str">
        <f t="shared" si="39"/>
        <v>91</v>
      </c>
      <c r="E1111" s="44" t="s">
        <v>16</v>
      </c>
      <c r="F1111" s="96">
        <v>400</v>
      </c>
      <c r="G1111" s="96">
        <v>400</v>
      </c>
    </row>
    <row r="1112" spans="1:7" ht="25.5" hidden="1" outlineLevel="2">
      <c r="A1112" s="43" t="s">
        <v>14</v>
      </c>
      <c r="B1112" s="44" t="s">
        <v>15</v>
      </c>
      <c r="C1112" s="41">
        <v>91200</v>
      </c>
      <c r="D1112" s="41" t="str">
        <f t="shared" si="39"/>
        <v>91</v>
      </c>
      <c r="E1112" s="44" t="s">
        <v>16</v>
      </c>
      <c r="F1112" s="96">
        <v>200</v>
      </c>
      <c r="G1112" s="96">
        <v>200</v>
      </c>
    </row>
    <row r="1113" spans="1:7" ht="25.5" hidden="1" outlineLevel="2">
      <c r="A1113" s="43" t="s">
        <v>14</v>
      </c>
      <c r="B1113" s="44" t="s">
        <v>15</v>
      </c>
      <c r="C1113" s="41">
        <v>91200</v>
      </c>
      <c r="D1113" s="41" t="str">
        <f t="shared" si="39"/>
        <v>91</v>
      </c>
      <c r="E1113" s="45" t="s">
        <v>188</v>
      </c>
      <c r="F1113" s="96">
        <v>5100</v>
      </c>
      <c r="G1113" s="96">
        <v>5300</v>
      </c>
    </row>
    <row r="1114" spans="1:7" ht="25.5" hidden="1" outlineLevel="2">
      <c r="A1114" s="43" t="s">
        <v>14</v>
      </c>
      <c r="B1114" s="44" t="s">
        <v>15</v>
      </c>
      <c r="C1114" s="41">
        <v>91200</v>
      </c>
      <c r="D1114" s="41" t="str">
        <f t="shared" si="39"/>
        <v>91</v>
      </c>
      <c r="E1114" s="45" t="s">
        <v>16</v>
      </c>
      <c r="F1114" s="96">
        <v>800</v>
      </c>
      <c r="G1114" s="96">
        <v>500</v>
      </c>
    </row>
    <row r="1115" spans="1:7" ht="25.5" hidden="1" outlineLevel="2">
      <c r="A1115" s="43" t="s">
        <v>14</v>
      </c>
      <c r="B1115" s="44" t="s">
        <v>15</v>
      </c>
      <c r="C1115" s="41">
        <v>91200</v>
      </c>
      <c r="D1115" s="41" t="str">
        <f t="shared" si="39"/>
        <v>91</v>
      </c>
      <c r="E1115" s="45" t="s">
        <v>16</v>
      </c>
      <c r="F1115" s="96">
        <v>18000</v>
      </c>
      <c r="G1115" s="96">
        <v>18000</v>
      </c>
    </row>
    <row r="1116" spans="1:7" ht="25.5" hidden="1" outlineLevel="2">
      <c r="A1116" s="43" t="s">
        <v>14</v>
      </c>
      <c r="B1116" s="44" t="s">
        <v>15</v>
      </c>
      <c r="C1116" s="41">
        <v>91200</v>
      </c>
      <c r="D1116" s="41" t="str">
        <f t="shared" si="39"/>
        <v>91</v>
      </c>
      <c r="E1116" s="45" t="s">
        <v>16</v>
      </c>
      <c r="F1116" s="96">
        <v>67000</v>
      </c>
      <c r="G1116" s="96">
        <v>66000</v>
      </c>
    </row>
    <row r="1117" spans="1:7" ht="38.25" hidden="1" outlineLevel="2">
      <c r="A1117" s="73">
        <v>17</v>
      </c>
      <c r="B1117" s="58" t="s">
        <v>196</v>
      </c>
      <c r="C1117" s="56">
        <v>91203</v>
      </c>
      <c r="D1117" s="41" t="str">
        <f t="shared" si="39"/>
        <v>91</v>
      </c>
      <c r="E1117" s="45" t="s">
        <v>213</v>
      </c>
      <c r="F1117" s="96">
        <v>1000</v>
      </c>
      <c r="G1117" s="96">
        <v>1000</v>
      </c>
    </row>
    <row r="1118" spans="1:7" ht="25.5" hidden="1" outlineLevel="2">
      <c r="A1118" s="43" t="s">
        <v>14</v>
      </c>
      <c r="B1118" s="44" t="s">
        <v>15</v>
      </c>
      <c r="C1118" s="41">
        <v>91200</v>
      </c>
      <c r="D1118" s="41" t="str">
        <f t="shared" si="39"/>
        <v>91</v>
      </c>
      <c r="E1118" s="45" t="s">
        <v>16</v>
      </c>
      <c r="F1118" s="96">
        <v>1000</v>
      </c>
      <c r="G1118" s="96">
        <v>6000</v>
      </c>
    </row>
    <row r="1119" spans="1:7" ht="25.5" hidden="1" outlineLevel="2">
      <c r="A1119" s="43" t="s">
        <v>14</v>
      </c>
      <c r="B1119" s="44" t="s">
        <v>15</v>
      </c>
      <c r="C1119" s="41">
        <v>91200</v>
      </c>
      <c r="D1119" s="41" t="str">
        <f t="shared" si="39"/>
        <v>91</v>
      </c>
      <c r="E1119" s="45" t="s">
        <v>16</v>
      </c>
      <c r="F1119" s="96">
        <v>100</v>
      </c>
      <c r="G1119" s="96">
        <v>100</v>
      </c>
    </row>
    <row r="1120" spans="1:7" ht="25.5" hidden="1" outlineLevel="2">
      <c r="A1120" s="43" t="s">
        <v>14</v>
      </c>
      <c r="B1120" s="44" t="s">
        <v>15</v>
      </c>
      <c r="C1120" s="41">
        <v>91200</v>
      </c>
      <c r="D1120" s="41" t="str">
        <f t="shared" si="39"/>
        <v>91</v>
      </c>
      <c r="E1120" s="45" t="s">
        <v>16</v>
      </c>
      <c r="F1120" s="96">
        <v>900</v>
      </c>
      <c r="G1120" s="96">
        <v>1700</v>
      </c>
    </row>
    <row r="1121" spans="1:7" ht="25.5" hidden="1" outlineLevel="2">
      <c r="A1121" s="43" t="s">
        <v>14</v>
      </c>
      <c r="B1121" s="44" t="s">
        <v>15</v>
      </c>
      <c r="C1121" s="41">
        <v>91200</v>
      </c>
      <c r="D1121" s="41" t="str">
        <f t="shared" si="39"/>
        <v>91</v>
      </c>
      <c r="E1121" s="45" t="s">
        <v>16</v>
      </c>
      <c r="F1121" s="96">
        <v>221300</v>
      </c>
      <c r="G1121" s="96">
        <v>221000</v>
      </c>
    </row>
    <row r="1122" spans="1:7" ht="51" hidden="1" outlineLevel="2">
      <c r="A1122" s="43" t="s">
        <v>14</v>
      </c>
      <c r="B1122" s="44" t="s">
        <v>204</v>
      </c>
      <c r="C1122" s="41">
        <v>91202</v>
      </c>
      <c r="D1122" s="41" t="str">
        <f t="shared" si="39"/>
        <v>91</v>
      </c>
      <c r="E1122" s="45" t="s">
        <v>253</v>
      </c>
      <c r="F1122" s="96">
        <v>176700</v>
      </c>
      <c r="G1122" s="96">
        <v>177900</v>
      </c>
    </row>
    <row r="1123" spans="1:7" ht="25.5" hidden="1" outlineLevel="2">
      <c r="A1123" s="43" t="s">
        <v>14</v>
      </c>
      <c r="B1123" s="44" t="s">
        <v>15</v>
      </c>
      <c r="C1123" s="41">
        <v>91200</v>
      </c>
      <c r="D1123" s="41" t="str">
        <f t="shared" si="39"/>
        <v>91</v>
      </c>
      <c r="E1123" s="45" t="s">
        <v>16</v>
      </c>
      <c r="F1123" s="96">
        <v>40000</v>
      </c>
      <c r="G1123" s="96"/>
    </row>
    <row r="1124" spans="1:7" outlineLevel="1" collapsed="1">
      <c r="A1124" s="43"/>
      <c r="B1124" s="44"/>
      <c r="C1124" s="41"/>
      <c r="D1124" s="40" t="s">
        <v>284</v>
      </c>
      <c r="E1124" s="45"/>
      <c r="F1124" s="96">
        <f>SUBTOTAL(9,F1088:F1123)</f>
        <v>1577482.8299999998</v>
      </c>
      <c r="G1124" s="96">
        <f>SUBTOTAL(9,G1088:G1123)</f>
        <v>1530840.75</v>
      </c>
    </row>
    <row r="1125" spans="1:7" ht="63.75" hidden="1" outlineLevel="2">
      <c r="A1125" s="49">
        <v>16</v>
      </c>
      <c r="B1125" s="44" t="s">
        <v>63</v>
      </c>
      <c r="C1125" s="41">
        <v>92000</v>
      </c>
      <c r="D1125" s="41" t="str">
        <f t="shared" ref="D1125:D1156" si="40">MID(C1125,1,2)</f>
        <v>92</v>
      </c>
      <c r="E1125" s="45" t="s">
        <v>64</v>
      </c>
      <c r="F1125" s="46">
        <v>382267.79</v>
      </c>
      <c r="G1125" s="50">
        <v>395064.19</v>
      </c>
    </row>
    <row r="1126" spans="1:7" ht="63.75" hidden="1" outlineLevel="2">
      <c r="A1126" s="49">
        <v>16</v>
      </c>
      <c r="B1126" s="44" t="s">
        <v>63</v>
      </c>
      <c r="C1126" s="41">
        <v>92002</v>
      </c>
      <c r="D1126" s="41" t="str">
        <f t="shared" si="40"/>
        <v>92</v>
      </c>
      <c r="E1126" s="45" t="s">
        <v>65</v>
      </c>
      <c r="F1126" s="42">
        <v>41578.6</v>
      </c>
      <c r="G1126" s="50">
        <v>56809.18</v>
      </c>
    </row>
    <row r="1127" spans="1:7" ht="38.25" hidden="1" outlineLevel="2">
      <c r="A1127" s="49">
        <v>11</v>
      </c>
      <c r="B1127" s="44" t="s">
        <v>66</v>
      </c>
      <c r="C1127" s="41">
        <v>92003</v>
      </c>
      <c r="D1127" s="41" t="str">
        <f t="shared" si="40"/>
        <v>92</v>
      </c>
      <c r="E1127" s="45" t="s">
        <v>67</v>
      </c>
      <c r="F1127" s="46">
        <v>41053.360000000001</v>
      </c>
      <c r="G1127" s="50">
        <v>44733.42</v>
      </c>
    </row>
    <row r="1128" spans="1:7" hidden="1" outlineLevel="2">
      <c r="A1128" s="43" t="s">
        <v>43</v>
      </c>
      <c r="B1128" s="44" t="s">
        <v>44</v>
      </c>
      <c r="C1128" s="41">
        <v>92004</v>
      </c>
      <c r="D1128" s="41" t="str">
        <f t="shared" si="40"/>
        <v>92</v>
      </c>
      <c r="E1128" s="45" t="s">
        <v>68</v>
      </c>
      <c r="F1128" s="46">
        <v>46843.27</v>
      </c>
      <c r="G1128" s="50">
        <v>49055.18</v>
      </c>
    </row>
    <row r="1129" spans="1:7" ht="63.75" hidden="1" outlineLevel="2">
      <c r="A1129" s="49">
        <v>16</v>
      </c>
      <c r="B1129" s="44" t="s">
        <v>63</v>
      </c>
      <c r="C1129" s="41">
        <v>92005</v>
      </c>
      <c r="D1129" s="41" t="str">
        <f t="shared" si="40"/>
        <v>92</v>
      </c>
      <c r="E1129" s="45" t="s">
        <v>69</v>
      </c>
      <c r="F1129" s="46">
        <v>172578.56</v>
      </c>
      <c r="G1129" s="50">
        <v>179448.29</v>
      </c>
    </row>
    <row r="1130" spans="1:7" ht="63.75" hidden="1" outlineLevel="2">
      <c r="A1130" s="49">
        <v>16</v>
      </c>
      <c r="B1130" s="44" t="s">
        <v>63</v>
      </c>
      <c r="C1130" s="41">
        <v>92000</v>
      </c>
      <c r="D1130" s="41" t="str">
        <f t="shared" si="40"/>
        <v>92</v>
      </c>
      <c r="E1130" s="45" t="s">
        <v>64</v>
      </c>
      <c r="F1130" s="46">
        <v>188097.58</v>
      </c>
      <c r="G1130" s="47">
        <v>192966.32</v>
      </c>
    </row>
    <row r="1131" spans="1:7" ht="63.75" hidden="1" outlineLevel="2">
      <c r="A1131" s="49">
        <v>16</v>
      </c>
      <c r="B1131" s="44" t="s">
        <v>63</v>
      </c>
      <c r="C1131" s="41">
        <v>92002</v>
      </c>
      <c r="D1131" s="41" t="str">
        <f t="shared" si="40"/>
        <v>92</v>
      </c>
      <c r="E1131" s="45" t="s">
        <v>65</v>
      </c>
      <c r="F1131" s="42">
        <v>17510.63</v>
      </c>
      <c r="G1131" s="47">
        <v>25133.200000000001</v>
      </c>
    </row>
    <row r="1132" spans="1:7" ht="38.25" hidden="1" outlineLevel="2">
      <c r="A1132" s="49">
        <v>11</v>
      </c>
      <c r="B1132" s="44" t="s">
        <v>66</v>
      </c>
      <c r="C1132" s="41">
        <v>92003</v>
      </c>
      <c r="D1132" s="41" t="str">
        <f t="shared" si="40"/>
        <v>92</v>
      </c>
      <c r="E1132" s="45" t="s">
        <v>67</v>
      </c>
      <c r="F1132" s="46">
        <v>24536.61</v>
      </c>
      <c r="G1132" s="47">
        <v>23505.47</v>
      </c>
    </row>
    <row r="1133" spans="1:7" hidden="1" outlineLevel="2">
      <c r="A1133" s="43" t="s">
        <v>43</v>
      </c>
      <c r="B1133" s="44" t="s">
        <v>44</v>
      </c>
      <c r="C1133" s="41">
        <v>92004</v>
      </c>
      <c r="D1133" s="41" t="str">
        <f t="shared" si="40"/>
        <v>92</v>
      </c>
      <c r="E1133" s="45" t="s">
        <v>68</v>
      </c>
      <c r="F1133" s="42">
        <v>21072.09</v>
      </c>
      <c r="G1133" s="47">
        <v>21924.43</v>
      </c>
    </row>
    <row r="1134" spans="1:7" ht="63.75" hidden="1" outlineLevel="2">
      <c r="A1134" s="49">
        <v>16</v>
      </c>
      <c r="B1134" s="44" t="s">
        <v>63</v>
      </c>
      <c r="C1134" s="41">
        <v>92005</v>
      </c>
      <c r="D1134" s="41" t="str">
        <f t="shared" si="40"/>
        <v>92</v>
      </c>
      <c r="E1134" s="45" t="s">
        <v>69</v>
      </c>
      <c r="F1134" s="46">
        <v>85056.68</v>
      </c>
      <c r="G1134" s="47">
        <v>88222.6</v>
      </c>
    </row>
    <row r="1135" spans="1:7" ht="63.75" hidden="1" outlineLevel="2">
      <c r="A1135" s="49">
        <v>16</v>
      </c>
      <c r="B1135" s="58" t="s">
        <v>63</v>
      </c>
      <c r="C1135" s="56">
        <v>92000</v>
      </c>
      <c r="D1135" s="41" t="str">
        <f t="shared" si="40"/>
        <v>92</v>
      </c>
      <c r="E1135" s="55" t="s">
        <v>64</v>
      </c>
      <c r="F1135" s="46">
        <v>340490.13</v>
      </c>
      <c r="G1135" s="47">
        <v>344894.69</v>
      </c>
    </row>
    <row r="1136" spans="1:7" ht="63.75" hidden="1" outlineLevel="2">
      <c r="A1136" s="49">
        <v>16</v>
      </c>
      <c r="B1136" s="58" t="s">
        <v>63</v>
      </c>
      <c r="C1136" s="56">
        <v>92002</v>
      </c>
      <c r="D1136" s="41" t="str">
        <f t="shared" si="40"/>
        <v>92</v>
      </c>
      <c r="E1136" s="55" t="s">
        <v>65</v>
      </c>
      <c r="F1136" s="42">
        <v>34280.39</v>
      </c>
      <c r="G1136" s="47">
        <v>45073.26</v>
      </c>
    </row>
    <row r="1137" spans="1:7" ht="38.25" hidden="1" outlineLevel="2">
      <c r="A1137" s="49">
        <v>11</v>
      </c>
      <c r="B1137" s="58" t="s">
        <v>66</v>
      </c>
      <c r="C1137" s="56">
        <v>92003</v>
      </c>
      <c r="D1137" s="41" t="str">
        <f t="shared" si="40"/>
        <v>92</v>
      </c>
      <c r="E1137" s="55" t="s">
        <v>67</v>
      </c>
      <c r="F1137" s="46">
        <v>55672.63</v>
      </c>
      <c r="G1137" s="47">
        <v>49207.53</v>
      </c>
    </row>
    <row r="1138" spans="1:7" hidden="1" outlineLevel="2">
      <c r="A1138" s="43" t="s">
        <v>43</v>
      </c>
      <c r="B1138" s="44" t="s">
        <v>44</v>
      </c>
      <c r="C1138" s="41">
        <v>92004</v>
      </c>
      <c r="D1138" s="41" t="str">
        <f t="shared" si="40"/>
        <v>92</v>
      </c>
      <c r="E1138" s="45" t="s">
        <v>68</v>
      </c>
      <c r="F1138" s="42">
        <v>32131.37</v>
      </c>
      <c r="G1138" s="47">
        <v>33431.040000000001</v>
      </c>
    </row>
    <row r="1139" spans="1:7" ht="63.75" hidden="1" outlineLevel="2">
      <c r="A1139" s="49">
        <v>16</v>
      </c>
      <c r="B1139" s="44" t="s">
        <v>63</v>
      </c>
      <c r="C1139" s="41">
        <v>92005</v>
      </c>
      <c r="D1139" s="41" t="str">
        <f t="shared" si="40"/>
        <v>92</v>
      </c>
      <c r="E1139" s="45" t="s">
        <v>69</v>
      </c>
      <c r="F1139" s="46">
        <v>142561.99</v>
      </c>
      <c r="G1139" s="47">
        <v>147679.56</v>
      </c>
    </row>
    <row r="1140" spans="1:7" ht="63.75" hidden="1" outlineLevel="2">
      <c r="A1140" s="49">
        <v>16</v>
      </c>
      <c r="B1140" s="58" t="s">
        <v>63</v>
      </c>
      <c r="C1140" s="56">
        <v>92002</v>
      </c>
      <c r="D1140" s="41" t="str">
        <f t="shared" si="40"/>
        <v>92</v>
      </c>
      <c r="E1140" s="55" t="s">
        <v>65</v>
      </c>
      <c r="F1140" s="46">
        <v>2700</v>
      </c>
      <c r="G1140" s="46">
        <v>2700</v>
      </c>
    </row>
    <row r="1141" spans="1:7" ht="63.75" hidden="1" outlineLevel="2">
      <c r="A1141" s="49">
        <v>16</v>
      </c>
      <c r="B1141" s="44" t="s">
        <v>63</v>
      </c>
      <c r="C1141" s="41">
        <v>92000</v>
      </c>
      <c r="D1141" s="41" t="str">
        <f t="shared" si="40"/>
        <v>92</v>
      </c>
      <c r="E1141" s="45" t="s">
        <v>64</v>
      </c>
      <c r="F1141" s="42">
        <v>1037.0999999999999</v>
      </c>
      <c r="G1141" s="59"/>
    </row>
    <row r="1142" spans="1:7" ht="38.25" hidden="1" outlineLevel="2">
      <c r="A1142" s="49">
        <v>11</v>
      </c>
      <c r="B1142" s="58" t="s">
        <v>66</v>
      </c>
      <c r="C1142" s="56">
        <v>92003</v>
      </c>
      <c r="D1142" s="41" t="str">
        <f t="shared" si="40"/>
        <v>92</v>
      </c>
      <c r="E1142" s="55" t="s">
        <v>67</v>
      </c>
      <c r="F1142" s="46"/>
      <c r="G1142" s="57">
        <v>8814.6</v>
      </c>
    </row>
    <row r="1143" spans="1:7" ht="63.75" hidden="1" outlineLevel="2">
      <c r="A1143" s="49">
        <v>16</v>
      </c>
      <c r="B1143" s="44" t="s">
        <v>63</v>
      </c>
      <c r="C1143" s="41">
        <v>92000</v>
      </c>
      <c r="D1143" s="41" t="str">
        <f t="shared" si="40"/>
        <v>92</v>
      </c>
      <c r="E1143" s="45" t="s">
        <v>64</v>
      </c>
      <c r="F1143" s="46">
        <v>2796.52</v>
      </c>
      <c r="G1143" s="57">
        <v>1025.51</v>
      </c>
    </row>
    <row r="1144" spans="1:7" ht="63.75" hidden="1" outlineLevel="2">
      <c r="A1144" s="49">
        <v>16</v>
      </c>
      <c r="B1144" s="44" t="s">
        <v>63</v>
      </c>
      <c r="C1144" s="41">
        <v>92002</v>
      </c>
      <c r="D1144" s="41" t="str">
        <f t="shared" si="40"/>
        <v>92</v>
      </c>
      <c r="E1144" s="45" t="s">
        <v>65</v>
      </c>
      <c r="F1144" s="42">
        <v>1323.22</v>
      </c>
      <c r="G1144" s="60">
        <v>335.38</v>
      </c>
    </row>
    <row r="1145" spans="1:7" hidden="1" outlineLevel="2">
      <c r="A1145" s="43" t="s">
        <v>43</v>
      </c>
      <c r="B1145" s="44" t="s">
        <v>44</v>
      </c>
      <c r="C1145" s="41">
        <v>92004</v>
      </c>
      <c r="D1145" s="41" t="str">
        <f t="shared" si="40"/>
        <v>92</v>
      </c>
      <c r="E1145" s="45" t="s">
        <v>68</v>
      </c>
      <c r="F1145" s="42">
        <v>1535.93</v>
      </c>
      <c r="G1145" s="57">
        <v>1025.51</v>
      </c>
    </row>
    <row r="1146" spans="1:7" ht="63.75" hidden="1" outlineLevel="2">
      <c r="A1146" s="49">
        <v>16</v>
      </c>
      <c r="B1146" s="58" t="s">
        <v>63</v>
      </c>
      <c r="C1146" s="56">
        <v>92005</v>
      </c>
      <c r="D1146" s="41" t="str">
        <f t="shared" si="40"/>
        <v>92</v>
      </c>
      <c r="E1146" s="55" t="s">
        <v>69</v>
      </c>
      <c r="F1146" s="42">
        <v>521.67999999999995</v>
      </c>
      <c r="G1146" s="59"/>
    </row>
    <row r="1147" spans="1:7" ht="63.75" hidden="1" outlineLevel="2">
      <c r="A1147" s="49">
        <v>16</v>
      </c>
      <c r="B1147" s="58" t="s">
        <v>63</v>
      </c>
      <c r="C1147" s="56">
        <v>92005</v>
      </c>
      <c r="D1147" s="41" t="str">
        <f t="shared" si="40"/>
        <v>92</v>
      </c>
      <c r="E1147" s="55" t="s">
        <v>69</v>
      </c>
      <c r="F1147" s="42">
        <v>49044.37000000001</v>
      </c>
      <c r="G1147" s="42">
        <v>49044.37</v>
      </c>
    </row>
    <row r="1148" spans="1:7" ht="63.75" hidden="1" outlineLevel="2">
      <c r="A1148" s="69" t="s">
        <v>75</v>
      </c>
      <c r="B1148" s="65" t="s">
        <v>63</v>
      </c>
      <c r="C1148" s="70">
        <v>92005</v>
      </c>
      <c r="D1148" s="41" t="str">
        <f t="shared" si="40"/>
        <v>92</v>
      </c>
      <c r="E1148" s="65" t="s">
        <v>69</v>
      </c>
      <c r="F1148" s="67"/>
      <c r="G1148" s="62">
        <v>73742.41</v>
      </c>
    </row>
    <row r="1149" spans="1:7" ht="38.25" hidden="1" outlineLevel="2">
      <c r="A1149" s="49">
        <v>13</v>
      </c>
      <c r="B1149" s="58" t="s">
        <v>23</v>
      </c>
      <c r="C1149" s="56">
        <v>92001</v>
      </c>
      <c r="D1149" s="41" t="str">
        <f t="shared" si="40"/>
        <v>92</v>
      </c>
      <c r="E1149" s="55" t="s">
        <v>82</v>
      </c>
      <c r="F1149" s="72">
        <v>60113.4</v>
      </c>
      <c r="G1149" s="71">
        <v>102656.5</v>
      </c>
    </row>
    <row r="1150" spans="1:7" ht="63.75" hidden="1" outlineLevel="2">
      <c r="A1150" s="49">
        <v>16</v>
      </c>
      <c r="B1150" s="58" t="s">
        <v>63</v>
      </c>
      <c r="C1150" s="56">
        <v>92002</v>
      </c>
      <c r="D1150" s="41" t="str">
        <f t="shared" si="40"/>
        <v>92</v>
      </c>
      <c r="E1150" s="55" t="s">
        <v>65</v>
      </c>
      <c r="F1150" s="42">
        <v>30043.79</v>
      </c>
      <c r="G1150" s="71">
        <v>31259.759999999998</v>
      </c>
    </row>
    <row r="1151" spans="1:7" ht="38.25" hidden="1" outlineLevel="2">
      <c r="A1151" s="49">
        <v>11</v>
      </c>
      <c r="B1151" s="58" t="s">
        <v>66</v>
      </c>
      <c r="C1151" s="56">
        <v>92003</v>
      </c>
      <c r="D1151" s="41" t="str">
        <f t="shared" si="40"/>
        <v>92</v>
      </c>
      <c r="E1151" s="55" t="s">
        <v>67</v>
      </c>
      <c r="F1151" s="46">
        <v>142687.5</v>
      </c>
      <c r="G1151" s="71">
        <v>148806.37</v>
      </c>
    </row>
    <row r="1152" spans="1:7" hidden="1" outlineLevel="2">
      <c r="A1152" s="43" t="s">
        <v>43</v>
      </c>
      <c r="B1152" s="58" t="s">
        <v>44</v>
      </c>
      <c r="C1152" s="56">
        <v>92004</v>
      </c>
      <c r="D1152" s="41" t="str">
        <f t="shared" si="40"/>
        <v>92</v>
      </c>
      <c r="E1152" s="55" t="s">
        <v>68</v>
      </c>
      <c r="F1152" s="42">
        <v>28339.23</v>
      </c>
      <c r="G1152" s="71">
        <v>14743.15</v>
      </c>
    </row>
    <row r="1153" spans="1:7" ht="63.75" hidden="1" outlineLevel="2">
      <c r="A1153" s="49">
        <v>16</v>
      </c>
      <c r="B1153" s="58" t="s">
        <v>63</v>
      </c>
      <c r="C1153" s="56">
        <v>92002</v>
      </c>
      <c r="D1153" s="41" t="str">
        <f t="shared" si="40"/>
        <v>92</v>
      </c>
      <c r="E1153" s="55" t="s">
        <v>65</v>
      </c>
      <c r="F1153" s="46">
        <v>4900</v>
      </c>
      <c r="G1153" s="46">
        <v>4900</v>
      </c>
    </row>
    <row r="1154" spans="1:7" ht="38.25" hidden="1" outlineLevel="2">
      <c r="A1154" s="49">
        <v>13</v>
      </c>
      <c r="B1154" s="58" t="s">
        <v>23</v>
      </c>
      <c r="C1154" s="56">
        <v>92001</v>
      </c>
      <c r="D1154" s="41" t="str">
        <f t="shared" si="40"/>
        <v>92</v>
      </c>
      <c r="E1154" s="55" t="s">
        <v>82</v>
      </c>
      <c r="F1154" s="46">
        <v>500</v>
      </c>
      <c r="G1154" s="46">
        <v>500</v>
      </c>
    </row>
    <row r="1155" spans="1:7" ht="38.25" hidden="1" outlineLevel="2">
      <c r="A1155" s="49">
        <v>13</v>
      </c>
      <c r="B1155" s="44" t="s">
        <v>23</v>
      </c>
      <c r="C1155" s="41">
        <v>92001</v>
      </c>
      <c r="D1155" s="41" t="str">
        <f t="shared" si="40"/>
        <v>92</v>
      </c>
      <c r="E1155" s="45" t="s">
        <v>82</v>
      </c>
      <c r="F1155" s="42">
        <v>2339.85</v>
      </c>
      <c r="G1155" s="75">
        <v>1215.81</v>
      </c>
    </row>
    <row r="1156" spans="1:7" ht="63.75" hidden="1" outlineLevel="2">
      <c r="A1156" s="49">
        <v>16</v>
      </c>
      <c r="B1156" s="44" t="s">
        <v>63</v>
      </c>
      <c r="C1156" s="41">
        <v>92002</v>
      </c>
      <c r="D1156" s="41" t="str">
        <f t="shared" si="40"/>
        <v>92</v>
      </c>
      <c r="E1156" s="45" t="s">
        <v>65</v>
      </c>
      <c r="F1156" s="42">
        <v>1004.75</v>
      </c>
      <c r="G1156" s="75">
        <v>394.88</v>
      </c>
    </row>
    <row r="1157" spans="1:7" ht="38.25" hidden="1" outlineLevel="2">
      <c r="A1157" s="49">
        <v>11</v>
      </c>
      <c r="B1157" s="44" t="s">
        <v>66</v>
      </c>
      <c r="C1157" s="41">
        <v>92003</v>
      </c>
      <c r="D1157" s="41" t="str">
        <f t="shared" ref="D1157:D1188" si="41">MID(C1157,1,2)</f>
        <v>92</v>
      </c>
      <c r="E1157" s="45" t="s">
        <v>67</v>
      </c>
      <c r="F1157" s="42">
        <v>888.85</v>
      </c>
      <c r="G1157" s="75">
        <v>193.3</v>
      </c>
    </row>
    <row r="1158" spans="1:7" hidden="1" outlineLevel="2">
      <c r="A1158" s="43" t="s">
        <v>43</v>
      </c>
      <c r="B1158" s="44" t="s">
        <v>44</v>
      </c>
      <c r="C1158" s="41">
        <v>92004</v>
      </c>
      <c r="D1158" s="41" t="str">
        <f t="shared" si="41"/>
        <v>92</v>
      </c>
      <c r="E1158" s="45" t="s">
        <v>68</v>
      </c>
      <c r="F1158" s="42">
        <v>923.17</v>
      </c>
      <c r="G1158" s="75">
        <v>181.86</v>
      </c>
    </row>
    <row r="1159" spans="1:7" ht="38.25" hidden="1" outlineLevel="2">
      <c r="A1159" s="49">
        <v>13</v>
      </c>
      <c r="B1159" s="44" t="s">
        <v>23</v>
      </c>
      <c r="C1159" s="41">
        <v>92001</v>
      </c>
      <c r="D1159" s="41" t="str">
        <f t="shared" si="41"/>
        <v>92</v>
      </c>
      <c r="E1159" s="45" t="s">
        <v>82</v>
      </c>
      <c r="F1159" s="42">
        <v>2766.72</v>
      </c>
      <c r="G1159" s="75">
        <v>2422.9299999999998</v>
      </c>
    </row>
    <row r="1160" spans="1:7" ht="63.75" hidden="1" outlineLevel="2">
      <c r="A1160" s="49">
        <v>16</v>
      </c>
      <c r="B1160" s="58" t="s">
        <v>63</v>
      </c>
      <c r="C1160" s="56">
        <v>92005</v>
      </c>
      <c r="D1160" s="41" t="str">
        <f t="shared" si="41"/>
        <v>92</v>
      </c>
      <c r="E1160" s="55" t="s">
        <v>69</v>
      </c>
      <c r="F1160" s="42">
        <v>37349.429999999993</v>
      </c>
      <c r="G1160" s="42">
        <f>F1160</f>
        <v>37349.429999999993</v>
      </c>
    </row>
    <row r="1161" spans="1:7" ht="63.75" hidden="1" outlineLevel="2">
      <c r="A1161" s="69" t="s">
        <v>75</v>
      </c>
      <c r="B1161" s="65" t="s">
        <v>63</v>
      </c>
      <c r="C1161" s="70">
        <v>92005</v>
      </c>
      <c r="D1161" s="41" t="str">
        <f t="shared" si="41"/>
        <v>92</v>
      </c>
      <c r="E1161" s="65" t="s">
        <v>69</v>
      </c>
      <c r="F1161" s="67"/>
      <c r="G1161" s="59">
        <v>89863.79</v>
      </c>
    </row>
    <row r="1162" spans="1:7" ht="63.75" hidden="1" outlineLevel="2">
      <c r="A1162" s="49">
        <v>16</v>
      </c>
      <c r="B1162" s="58" t="s">
        <v>63</v>
      </c>
      <c r="C1162" s="56">
        <v>92002</v>
      </c>
      <c r="D1162" s="41" t="str">
        <f t="shared" si="41"/>
        <v>92</v>
      </c>
      <c r="E1162" s="45" t="s">
        <v>90</v>
      </c>
      <c r="F1162" s="46">
        <v>1500</v>
      </c>
      <c r="G1162" s="48">
        <v>1500</v>
      </c>
    </row>
    <row r="1163" spans="1:7" ht="38.25" hidden="1" outlineLevel="2">
      <c r="A1163" s="49">
        <v>13</v>
      </c>
      <c r="B1163" s="58" t="s">
        <v>23</v>
      </c>
      <c r="C1163" s="56">
        <v>92001</v>
      </c>
      <c r="D1163" s="41" t="str">
        <f t="shared" si="41"/>
        <v>92</v>
      </c>
      <c r="E1163" s="45" t="s">
        <v>91</v>
      </c>
      <c r="F1163" s="46">
        <v>2000</v>
      </c>
      <c r="G1163" s="46">
        <v>2000</v>
      </c>
    </row>
    <row r="1164" spans="1:7" ht="63.75" hidden="1" outlineLevel="2">
      <c r="A1164" s="49">
        <v>16</v>
      </c>
      <c r="B1164" s="58" t="s">
        <v>63</v>
      </c>
      <c r="C1164" s="56">
        <v>92002</v>
      </c>
      <c r="D1164" s="41" t="str">
        <f t="shared" si="41"/>
        <v>92</v>
      </c>
      <c r="E1164" s="45" t="s">
        <v>90</v>
      </c>
      <c r="F1164" s="46">
        <v>8000</v>
      </c>
      <c r="G1164" s="46">
        <v>8000</v>
      </c>
    </row>
    <row r="1165" spans="1:7" ht="63.75" hidden="1" outlineLevel="2">
      <c r="A1165" s="49">
        <v>16</v>
      </c>
      <c r="B1165" s="44" t="s">
        <v>63</v>
      </c>
      <c r="C1165" s="41">
        <v>92000</v>
      </c>
      <c r="D1165" s="41" t="str">
        <f t="shared" si="41"/>
        <v>92</v>
      </c>
      <c r="E1165" s="45" t="s">
        <v>64</v>
      </c>
      <c r="F1165" s="46">
        <v>248955.84</v>
      </c>
      <c r="G1165" s="71">
        <v>252402.2</v>
      </c>
    </row>
    <row r="1166" spans="1:7" ht="38.25" hidden="1" outlineLevel="2">
      <c r="A1166" s="49">
        <v>13</v>
      </c>
      <c r="B1166" s="44" t="s">
        <v>23</v>
      </c>
      <c r="C1166" s="41">
        <v>92001</v>
      </c>
      <c r="D1166" s="41" t="str">
        <f t="shared" si="41"/>
        <v>92</v>
      </c>
      <c r="E1166" s="45" t="s">
        <v>91</v>
      </c>
      <c r="F1166" s="46">
        <v>20955.18</v>
      </c>
      <c r="G1166" s="71">
        <v>37135.949999999997</v>
      </c>
    </row>
    <row r="1167" spans="1:7" ht="63.75" hidden="1" outlineLevel="2">
      <c r="A1167" s="49">
        <v>16</v>
      </c>
      <c r="B1167" s="44" t="s">
        <v>63</v>
      </c>
      <c r="C1167" s="41">
        <v>92002</v>
      </c>
      <c r="D1167" s="41" t="str">
        <f t="shared" si="41"/>
        <v>92</v>
      </c>
      <c r="E1167" s="45" t="s">
        <v>65</v>
      </c>
      <c r="F1167" s="46">
        <v>38010.44</v>
      </c>
      <c r="G1167" s="71">
        <v>48720.67</v>
      </c>
    </row>
    <row r="1168" spans="1:7" ht="38.25" hidden="1" outlineLevel="2">
      <c r="A1168" s="49">
        <v>11</v>
      </c>
      <c r="B1168" s="44" t="s">
        <v>66</v>
      </c>
      <c r="C1168" s="41">
        <v>92003</v>
      </c>
      <c r="D1168" s="41" t="str">
        <f t="shared" si="41"/>
        <v>92</v>
      </c>
      <c r="E1168" s="45" t="s">
        <v>67</v>
      </c>
      <c r="F1168" s="46">
        <v>74582.77</v>
      </c>
      <c r="G1168" s="71">
        <v>78646.23</v>
      </c>
    </row>
    <row r="1169" spans="1:7" hidden="1" outlineLevel="2">
      <c r="A1169" s="43" t="s">
        <v>43</v>
      </c>
      <c r="B1169" s="44" t="s">
        <v>44</v>
      </c>
      <c r="C1169" s="41">
        <v>92004</v>
      </c>
      <c r="D1169" s="41" t="str">
        <f t="shared" si="41"/>
        <v>92</v>
      </c>
      <c r="E1169" s="45" t="s">
        <v>68</v>
      </c>
      <c r="F1169" s="42">
        <v>37446.910000000003</v>
      </c>
      <c r="G1169" s="71">
        <v>37484.639999999999</v>
      </c>
    </row>
    <row r="1170" spans="1:7" ht="63.75" hidden="1" outlineLevel="2">
      <c r="A1170" s="49">
        <v>16</v>
      </c>
      <c r="B1170" s="44" t="s">
        <v>63</v>
      </c>
      <c r="C1170" s="41">
        <v>92005</v>
      </c>
      <c r="D1170" s="41" t="str">
        <f t="shared" si="41"/>
        <v>92</v>
      </c>
      <c r="E1170" s="45" t="s">
        <v>69</v>
      </c>
      <c r="F1170" s="46">
        <v>114028.87</v>
      </c>
      <c r="G1170" s="71">
        <v>119174.18</v>
      </c>
    </row>
    <row r="1171" spans="1:7" ht="63.75" hidden="1" outlineLevel="2">
      <c r="A1171" s="49">
        <v>16</v>
      </c>
      <c r="B1171" s="79" t="s">
        <v>63</v>
      </c>
      <c r="C1171" s="64">
        <v>92002</v>
      </c>
      <c r="D1171" s="41" t="str">
        <f t="shared" si="41"/>
        <v>92</v>
      </c>
      <c r="E1171" s="76" t="s">
        <v>65</v>
      </c>
      <c r="F1171" s="89">
        <v>20000</v>
      </c>
      <c r="G1171" s="89">
        <v>20000</v>
      </c>
    </row>
    <row r="1172" spans="1:7" ht="63.75" hidden="1" outlineLevel="2">
      <c r="A1172" s="49">
        <v>16</v>
      </c>
      <c r="B1172" s="44" t="s">
        <v>63</v>
      </c>
      <c r="C1172" s="41">
        <v>92000</v>
      </c>
      <c r="D1172" s="41" t="str">
        <f t="shared" si="41"/>
        <v>92</v>
      </c>
      <c r="E1172" s="45" t="s">
        <v>64</v>
      </c>
      <c r="F1172" s="46">
        <v>100</v>
      </c>
      <c r="G1172" s="46">
        <v>100</v>
      </c>
    </row>
    <row r="1173" spans="1:7" ht="38.25" hidden="1" outlineLevel="2">
      <c r="A1173" s="49">
        <v>13</v>
      </c>
      <c r="B1173" s="44" t="s">
        <v>23</v>
      </c>
      <c r="C1173" s="41">
        <v>92001</v>
      </c>
      <c r="D1173" s="41" t="str">
        <f t="shared" si="41"/>
        <v>92</v>
      </c>
      <c r="E1173" s="45" t="s">
        <v>91</v>
      </c>
      <c r="F1173" s="46">
        <v>100</v>
      </c>
      <c r="G1173" s="46">
        <v>100</v>
      </c>
    </row>
    <row r="1174" spans="1:7" ht="63.75" hidden="1" outlineLevel="2">
      <c r="A1174" s="49">
        <v>16</v>
      </c>
      <c r="B1174" s="44" t="s">
        <v>63</v>
      </c>
      <c r="C1174" s="41">
        <v>92002</v>
      </c>
      <c r="D1174" s="41" t="str">
        <f t="shared" si="41"/>
        <v>92</v>
      </c>
      <c r="E1174" s="45" t="s">
        <v>65</v>
      </c>
      <c r="F1174" s="46">
        <v>100</v>
      </c>
      <c r="G1174" s="46">
        <v>100</v>
      </c>
    </row>
    <row r="1175" spans="1:7" ht="38.25" hidden="1" outlineLevel="2">
      <c r="A1175" s="49">
        <v>11</v>
      </c>
      <c r="B1175" s="44" t="s">
        <v>66</v>
      </c>
      <c r="C1175" s="41">
        <v>92003</v>
      </c>
      <c r="D1175" s="41" t="str">
        <f t="shared" si="41"/>
        <v>92</v>
      </c>
      <c r="E1175" s="45" t="s">
        <v>67</v>
      </c>
      <c r="F1175" s="46">
        <v>100</v>
      </c>
      <c r="G1175" s="46">
        <v>100</v>
      </c>
    </row>
    <row r="1176" spans="1:7" hidden="1" outlineLevel="2">
      <c r="A1176" s="43" t="s">
        <v>43</v>
      </c>
      <c r="B1176" s="44" t="s">
        <v>44</v>
      </c>
      <c r="C1176" s="41">
        <v>92004</v>
      </c>
      <c r="D1176" s="41" t="str">
        <f t="shared" si="41"/>
        <v>92</v>
      </c>
      <c r="E1176" s="45" t="s">
        <v>68</v>
      </c>
      <c r="F1176" s="46">
        <v>100</v>
      </c>
      <c r="G1176" s="46">
        <v>100</v>
      </c>
    </row>
    <row r="1177" spans="1:7" ht="63.75" hidden="1" outlineLevel="2">
      <c r="A1177" s="49">
        <v>16</v>
      </c>
      <c r="B1177" s="44" t="s">
        <v>63</v>
      </c>
      <c r="C1177" s="41">
        <v>92005</v>
      </c>
      <c r="D1177" s="41" t="str">
        <f t="shared" si="41"/>
        <v>92</v>
      </c>
      <c r="E1177" s="45" t="s">
        <v>69</v>
      </c>
      <c r="F1177" s="46">
        <v>100</v>
      </c>
      <c r="G1177" s="46">
        <v>100</v>
      </c>
    </row>
    <row r="1178" spans="1:7" ht="63.75" hidden="1" outlineLevel="2">
      <c r="A1178" s="49">
        <v>16</v>
      </c>
      <c r="B1178" s="44" t="s">
        <v>63</v>
      </c>
      <c r="C1178" s="41">
        <v>92000</v>
      </c>
      <c r="D1178" s="41" t="str">
        <f t="shared" si="41"/>
        <v>92</v>
      </c>
      <c r="E1178" s="45" t="s">
        <v>64</v>
      </c>
      <c r="F1178" s="46">
        <v>100</v>
      </c>
      <c r="G1178" s="46">
        <v>100</v>
      </c>
    </row>
    <row r="1179" spans="1:7" ht="38.25" hidden="1" outlineLevel="2">
      <c r="A1179" s="49">
        <v>13</v>
      </c>
      <c r="B1179" s="44" t="s">
        <v>23</v>
      </c>
      <c r="C1179" s="41">
        <v>92001</v>
      </c>
      <c r="D1179" s="41" t="str">
        <f t="shared" si="41"/>
        <v>92</v>
      </c>
      <c r="E1179" s="45" t="s">
        <v>91</v>
      </c>
      <c r="F1179" s="46">
        <v>100</v>
      </c>
      <c r="G1179" s="46">
        <v>100</v>
      </c>
    </row>
    <row r="1180" spans="1:7" ht="63.75" hidden="1" outlineLevel="2">
      <c r="A1180" s="49">
        <v>16</v>
      </c>
      <c r="B1180" s="44" t="s">
        <v>63</v>
      </c>
      <c r="C1180" s="41">
        <v>92002</v>
      </c>
      <c r="D1180" s="41" t="str">
        <f t="shared" si="41"/>
        <v>92</v>
      </c>
      <c r="E1180" s="45" t="s">
        <v>65</v>
      </c>
      <c r="F1180" s="46">
        <v>100</v>
      </c>
      <c r="G1180" s="46">
        <v>100</v>
      </c>
    </row>
    <row r="1181" spans="1:7" ht="38.25" hidden="1" outlineLevel="2">
      <c r="A1181" s="49">
        <v>11</v>
      </c>
      <c r="B1181" s="44" t="s">
        <v>66</v>
      </c>
      <c r="C1181" s="41">
        <v>92003</v>
      </c>
      <c r="D1181" s="41" t="str">
        <f t="shared" si="41"/>
        <v>92</v>
      </c>
      <c r="E1181" s="45" t="s">
        <v>67</v>
      </c>
      <c r="F1181" s="46">
        <v>100</v>
      </c>
      <c r="G1181" s="46">
        <v>100</v>
      </c>
    </row>
    <row r="1182" spans="1:7" hidden="1" outlineLevel="2">
      <c r="A1182" s="43" t="s">
        <v>43</v>
      </c>
      <c r="B1182" s="44" t="s">
        <v>44</v>
      </c>
      <c r="C1182" s="41">
        <v>92004</v>
      </c>
      <c r="D1182" s="41" t="str">
        <f t="shared" si="41"/>
        <v>92</v>
      </c>
      <c r="E1182" s="45" t="s">
        <v>68</v>
      </c>
      <c r="F1182" s="46">
        <v>100</v>
      </c>
      <c r="G1182" s="46">
        <v>100</v>
      </c>
    </row>
    <row r="1183" spans="1:7" ht="63.75" hidden="1" outlineLevel="2">
      <c r="A1183" s="49">
        <v>16</v>
      </c>
      <c r="B1183" s="44" t="s">
        <v>63</v>
      </c>
      <c r="C1183" s="41">
        <v>92005</v>
      </c>
      <c r="D1183" s="41" t="str">
        <f t="shared" si="41"/>
        <v>92</v>
      </c>
      <c r="E1183" s="45" t="s">
        <v>69</v>
      </c>
      <c r="F1183" s="46">
        <v>100</v>
      </c>
      <c r="G1183" s="46">
        <v>100</v>
      </c>
    </row>
    <row r="1184" spans="1:7" ht="63.75" hidden="1" outlineLevel="2">
      <c r="A1184" s="49">
        <v>16</v>
      </c>
      <c r="B1184" s="44" t="s">
        <v>63</v>
      </c>
      <c r="C1184" s="41">
        <v>92002</v>
      </c>
      <c r="D1184" s="41" t="str">
        <f t="shared" si="41"/>
        <v>92</v>
      </c>
      <c r="E1184" s="45" t="s">
        <v>65</v>
      </c>
      <c r="F1184" s="42">
        <v>15000</v>
      </c>
      <c r="G1184" s="42">
        <v>15000</v>
      </c>
    </row>
    <row r="1185" spans="1:7" ht="63.75" hidden="1" outlineLevel="2">
      <c r="A1185" s="49">
        <v>16</v>
      </c>
      <c r="B1185" s="58" t="s">
        <v>63</v>
      </c>
      <c r="C1185" s="41">
        <v>92000</v>
      </c>
      <c r="D1185" s="41" t="str">
        <f t="shared" si="41"/>
        <v>92</v>
      </c>
      <c r="E1185" s="45" t="s">
        <v>98</v>
      </c>
      <c r="F1185" s="42">
        <v>5100</v>
      </c>
      <c r="G1185" s="42">
        <v>5100</v>
      </c>
    </row>
    <row r="1186" spans="1:7" ht="38.25" hidden="1" outlineLevel="2">
      <c r="A1186" s="49">
        <v>13</v>
      </c>
      <c r="B1186" s="58" t="s">
        <v>23</v>
      </c>
      <c r="C1186" s="41">
        <v>92001</v>
      </c>
      <c r="D1186" s="41" t="str">
        <f t="shared" si="41"/>
        <v>92</v>
      </c>
      <c r="E1186" s="45" t="s">
        <v>91</v>
      </c>
      <c r="F1186" s="42">
        <v>1000</v>
      </c>
      <c r="G1186" s="42">
        <v>1000</v>
      </c>
    </row>
    <row r="1187" spans="1:7" ht="63.75" hidden="1" outlineLevel="2">
      <c r="A1187" s="49">
        <v>16</v>
      </c>
      <c r="B1187" s="58" t="s">
        <v>63</v>
      </c>
      <c r="C1187" s="41">
        <v>92002</v>
      </c>
      <c r="D1187" s="41" t="str">
        <f t="shared" si="41"/>
        <v>92</v>
      </c>
      <c r="E1187" s="45" t="s">
        <v>65</v>
      </c>
      <c r="F1187" s="42">
        <v>1700</v>
      </c>
      <c r="G1187" s="42">
        <v>1700</v>
      </c>
    </row>
    <row r="1188" spans="1:7" ht="38.25" hidden="1" outlineLevel="2">
      <c r="A1188" s="49">
        <v>11</v>
      </c>
      <c r="B1188" s="44" t="s">
        <v>66</v>
      </c>
      <c r="C1188" s="41">
        <v>92003</v>
      </c>
      <c r="D1188" s="41" t="str">
        <f t="shared" si="41"/>
        <v>92</v>
      </c>
      <c r="E1188" s="45" t="s">
        <v>67</v>
      </c>
      <c r="F1188" s="42">
        <v>2100</v>
      </c>
      <c r="G1188" s="42">
        <v>2100</v>
      </c>
    </row>
    <row r="1189" spans="1:7" hidden="1" outlineLevel="2">
      <c r="A1189" s="43" t="s">
        <v>43</v>
      </c>
      <c r="B1189" s="44" t="s">
        <v>44</v>
      </c>
      <c r="C1189" s="41">
        <v>92004</v>
      </c>
      <c r="D1189" s="41" t="str">
        <f t="shared" ref="D1189:D1220" si="42">MID(C1189,1,2)</f>
        <v>92</v>
      </c>
      <c r="E1189" s="45" t="s">
        <v>68</v>
      </c>
      <c r="F1189" s="42">
        <v>900</v>
      </c>
      <c r="G1189" s="42">
        <v>900</v>
      </c>
    </row>
    <row r="1190" spans="1:7" ht="63.75" hidden="1" outlineLevel="2">
      <c r="A1190" s="49">
        <v>16</v>
      </c>
      <c r="B1190" s="58" t="s">
        <v>63</v>
      </c>
      <c r="C1190" s="41">
        <v>92005</v>
      </c>
      <c r="D1190" s="41" t="str">
        <f t="shared" si="42"/>
        <v>92</v>
      </c>
      <c r="E1190" s="45" t="s">
        <v>69</v>
      </c>
      <c r="F1190" s="42">
        <v>2800</v>
      </c>
      <c r="G1190" s="42">
        <v>2800</v>
      </c>
    </row>
    <row r="1191" spans="1:7" ht="38.25" hidden="1" outlineLevel="2">
      <c r="A1191" s="49">
        <v>15</v>
      </c>
      <c r="B1191" s="44" t="s">
        <v>99</v>
      </c>
      <c r="C1191" s="41">
        <v>92400</v>
      </c>
      <c r="D1191" s="41" t="str">
        <f t="shared" si="42"/>
        <v>92</v>
      </c>
      <c r="E1191" s="45" t="s">
        <v>100</v>
      </c>
      <c r="F1191" s="42">
        <v>0</v>
      </c>
      <c r="G1191" s="42">
        <v>0</v>
      </c>
    </row>
    <row r="1192" spans="1:7" ht="63.75" hidden="1" outlineLevel="2">
      <c r="A1192" s="49">
        <v>16</v>
      </c>
      <c r="B1192" s="44" t="s">
        <v>63</v>
      </c>
      <c r="C1192" s="41">
        <v>92002</v>
      </c>
      <c r="D1192" s="41" t="str">
        <f t="shared" si="42"/>
        <v>92</v>
      </c>
      <c r="E1192" s="45" t="s">
        <v>65</v>
      </c>
      <c r="F1192" s="42">
        <v>71500</v>
      </c>
      <c r="G1192" s="42">
        <v>71500</v>
      </c>
    </row>
    <row r="1193" spans="1:7" ht="38.25" hidden="1" outlineLevel="2">
      <c r="A1193" s="49">
        <v>13</v>
      </c>
      <c r="B1193" s="44" t="s">
        <v>23</v>
      </c>
      <c r="C1193" s="41">
        <v>92001</v>
      </c>
      <c r="D1193" s="41" t="str">
        <f t="shared" si="42"/>
        <v>92</v>
      </c>
      <c r="E1193" s="45" t="s">
        <v>91</v>
      </c>
      <c r="F1193" s="46">
        <v>100</v>
      </c>
      <c r="G1193" s="46">
        <v>100</v>
      </c>
    </row>
    <row r="1194" spans="1:7" ht="63.75" hidden="1" outlineLevel="2">
      <c r="A1194" s="49">
        <v>16</v>
      </c>
      <c r="B1194" s="58" t="s">
        <v>63</v>
      </c>
      <c r="C1194" s="56">
        <v>92000</v>
      </c>
      <c r="D1194" s="41" t="str">
        <f t="shared" si="42"/>
        <v>92</v>
      </c>
      <c r="E1194" s="45" t="s">
        <v>98</v>
      </c>
      <c r="F1194" s="46">
        <v>100</v>
      </c>
      <c r="G1194" s="46">
        <v>100</v>
      </c>
    </row>
    <row r="1195" spans="1:7" ht="63.75" hidden="1" outlineLevel="2">
      <c r="A1195" s="49">
        <v>16</v>
      </c>
      <c r="B1195" s="58" t="s">
        <v>63</v>
      </c>
      <c r="C1195" s="56">
        <v>92002</v>
      </c>
      <c r="D1195" s="41" t="str">
        <f t="shared" si="42"/>
        <v>92</v>
      </c>
      <c r="E1195" s="45" t="s">
        <v>65</v>
      </c>
      <c r="F1195" s="46">
        <v>100</v>
      </c>
      <c r="G1195" s="46">
        <v>100</v>
      </c>
    </row>
    <row r="1196" spans="1:7" ht="38.25" hidden="1" outlineLevel="2">
      <c r="A1196" s="49">
        <v>11</v>
      </c>
      <c r="B1196" s="44" t="s">
        <v>66</v>
      </c>
      <c r="C1196" s="41">
        <v>92003</v>
      </c>
      <c r="D1196" s="41" t="str">
        <f t="shared" si="42"/>
        <v>92</v>
      </c>
      <c r="E1196" s="45" t="s">
        <v>67</v>
      </c>
      <c r="F1196" s="46">
        <v>100</v>
      </c>
      <c r="G1196" s="46">
        <v>100</v>
      </c>
    </row>
    <row r="1197" spans="1:7" hidden="1" outlineLevel="2">
      <c r="A1197" s="43" t="s">
        <v>43</v>
      </c>
      <c r="B1197" s="44" t="s">
        <v>44</v>
      </c>
      <c r="C1197" s="41">
        <v>92004</v>
      </c>
      <c r="D1197" s="41" t="str">
        <f t="shared" si="42"/>
        <v>92</v>
      </c>
      <c r="E1197" s="45" t="s">
        <v>68</v>
      </c>
      <c r="F1197" s="46">
        <v>100</v>
      </c>
      <c r="G1197" s="46">
        <v>100</v>
      </c>
    </row>
    <row r="1198" spans="1:7" ht="63.75" hidden="1" outlineLevel="2">
      <c r="A1198" s="49">
        <v>16</v>
      </c>
      <c r="B1198" s="58" t="s">
        <v>63</v>
      </c>
      <c r="C1198" s="56">
        <v>92005</v>
      </c>
      <c r="D1198" s="41" t="str">
        <f t="shared" si="42"/>
        <v>92</v>
      </c>
      <c r="E1198" s="45" t="s">
        <v>69</v>
      </c>
      <c r="F1198" s="46">
        <v>100</v>
      </c>
      <c r="G1198" s="46">
        <v>100</v>
      </c>
    </row>
    <row r="1199" spans="1:7" ht="63.75" hidden="1" outlineLevel="2">
      <c r="A1199" s="49">
        <v>16</v>
      </c>
      <c r="B1199" s="58" t="s">
        <v>63</v>
      </c>
      <c r="C1199" s="41">
        <v>92002</v>
      </c>
      <c r="D1199" s="41" t="str">
        <f t="shared" si="42"/>
        <v>92</v>
      </c>
      <c r="E1199" s="44" t="s">
        <v>90</v>
      </c>
      <c r="F1199" s="96">
        <v>9500</v>
      </c>
      <c r="G1199" s="96">
        <v>9900</v>
      </c>
    </row>
    <row r="1200" spans="1:7" ht="38.25" hidden="1" outlineLevel="2">
      <c r="A1200" s="49">
        <v>15</v>
      </c>
      <c r="B1200" s="44" t="s">
        <v>99</v>
      </c>
      <c r="C1200" s="41">
        <v>92400</v>
      </c>
      <c r="D1200" s="41" t="str">
        <f t="shared" si="42"/>
        <v>92</v>
      </c>
      <c r="E1200" s="45" t="s">
        <v>100</v>
      </c>
      <c r="F1200" s="96">
        <v>27800</v>
      </c>
      <c r="G1200" s="96">
        <v>19900</v>
      </c>
    </row>
    <row r="1201" spans="1:7" ht="38.25" hidden="1" outlineLevel="2">
      <c r="A1201" s="49">
        <v>15</v>
      </c>
      <c r="B1201" s="44" t="s">
        <v>99</v>
      </c>
      <c r="C1201" s="41">
        <v>92400</v>
      </c>
      <c r="D1201" s="41" t="str">
        <f t="shared" si="42"/>
        <v>92</v>
      </c>
      <c r="E1201" s="44" t="s">
        <v>100</v>
      </c>
      <c r="F1201" s="96">
        <v>35400</v>
      </c>
      <c r="G1201" s="96">
        <v>39700</v>
      </c>
    </row>
    <row r="1202" spans="1:7" ht="38.25" hidden="1" outlineLevel="2">
      <c r="A1202" s="49">
        <v>15</v>
      </c>
      <c r="B1202" s="44" t="s">
        <v>115</v>
      </c>
      <c r="C1202" s="41">
        <v>92400</v>
      </c>
      <c r="D1202" s="41" t="str">
        <f t="shared" si="42"/>
        <v>92</v>
      </c>
      <c r="E1202" s="45" t="s">
        <v>100</v>
      </c>
      <c r="F1202" s="96">
        <v>10000</v>
      </c>
      <c r="G1202" s="96">
        <v>11000</v>
      </c>
    </row>
    <row r="1203" spans="1:7" ht="38.25" hidden="1" outlineLevel="2">
      <c r="A1203" s="49">
        <v>13</v>
      </c>
      <c r="B1203" s="44" t="s">
        <v>23</v>
      </c>
      <c r="C1203" s="41">
        <v>92001</v>
      </c>
      <c r="D1203" s="41" t="str">
        <f t="shared" si="42"/>
        <v>92</v>
      </c>
      <c r="E1203" s="44" t="s">
        <v>165</v>
      </c>
      <c r="F1203" s="96">
        <v>14000</v>
      </c>
      <c r="G1203" s="96">
        <v>14000</v>
      </c>
    </row>
    <row r="1204" spans="1:7" ht="63.75" hidden="1" outlineLevel="2">
      <c r="A1204" s="49">
        <v>16</v>
      </c>
      <c r="B1204" s="58" t="s">
        <v>63</v>
      </c>
      <c r="C1204" s="41">
        <v>92002</v>
      </c>
      <c r="D1204" s="41" t="str">
        <f t="shared" si="42"/>
        <v>92</v>
      </c>
      <c r="E1204" s="45" t="s">
        <v>65</v>
      </c>
      <c r="F1204" s="96">
        <v>300</v>
      </c>
      <c r="G1204" s="96">
        <v>500</v>
      </c>
    </row>
    <row r="1205" spans="1:7" ht="38.25" hidden="1" outlineLevel="2">
      <c r="A1205" s="49">
        <v>13</v>
      </c>
      <c r="B1205" s="44" t="s">
        <v>23</v>
      </c>
      <c r="C1205" s="41">
        <v>92001</v>
      </c>
      <c r="D1205" s="41" t="str">
        <f t="shared" si="42"/>
        <v>92</v>
      </c>
      <c r="E1205" s="45" t="s">
        <v>165</v>
      </c>
      <c r="F1205" s="96">
        <v>8700</v>
      </c>
      <c r="G1205" s="96">
        <v>10000</v>
      </c>
    </row>
    <row r="1206" spans="1:7" ht="63.75" hidden="1" outlineLevel="2">
      <c r="A1206" s="49">
        <v>16</v>
      </c>
      <c r="B1206" s="58" t="s">
        <v>63</v>
      </c>
      <c r="C1206" s="41">
        <v>92002</v>
      </c>
      <c r="D1206" s="41" t="str">
        <f t="shared" si="42"/>
        <v>92</v>
      </c>
      <c r="E1206" s="45" t="s">
        <v>65</v>
      </c>
      <c r="F1206" s="96">
        <v>800</v>
      </c>
      <c r="G1206" s="96">
        <v>100</v>
      </c>
    </row>
    <row r="1207" spans="1:7" ht="38.25" hidden="1" outlineLevel="2">
      <c r="A1207" s="49">
        <v>11</v>
      </c>
      <c r="B1207" s="44" t="s">
        <v>66</v>
      </c>
      <c r="C1207" s="41">
        <v>92003</v>
      </c>
      <c r="D1207" s="41" t="str">
        <f t="shared" si="42"/>
        <v>92</v>
      </c>
      <c r="E1207" s="45" t="s">
        <v>67</v>
      </c>
      <c r="F1207" s="96">
        <v>600</v>
      </c>
      <c r="G1207" s="96">
        <v>1000</v>
      </c>
    </row>
    <row r="1208" spans="1:7" ht="63.75" hidden="1" outlineLevel="2">
      <c r="A1208" s="49">
        <v>16</v>
      </c>
      <c r="B1208" s="58" t="s">
        <v>63</v>
      </c>
      <c r="C1208" s="41">
        <v>92002</v>
      </c>
      <c r="D1208" s="41" t="str">
        <f t="shared" si="42"/>
        <v>92</v>
      </c>
      <c r="E1208" s="45" t="s">
        <v>65</v>
      </c>
      <c r="F1208" s="96">
        <v>2500</v>
      </c>
      <c r="G1208" s="96">
        <v>1200</v>
      </c>
    </row>
    <row r="1209" spans="1:7" hidden="1" outlineLevel="2">
      <c r="A1209" s="43" t="s">
        <v>43</v>
      </c>
      <c r="B1209" s="44" t="s">
        <v>44</v>
      </c>
      <c r="C1209" s="41">
        <v>92004</v>
      </c>
      <c r="D1209" s="41" t="str">
        <f t="shared" si="42"/>
        <v>92</v>
      </c>
      <c r="E1209" s="45" t="s">
        <v>68</v>
      </c>
      <c r="F1209" s="96">
        <v>5000</v>
      </c>
      <c r="G1209" s="96">
        <v>3000</v>
      </c>
    </row>
    <row r="1210" spans="1:7" ht="38.25" hidden="1" outlineLevel="2">
      <c r="A1210" s="49">
        <v>11</v>
      </c>
      <c r="B1210" s="44" t="s">
        <v>66</v>
      </c>
      <c r="C1210" s="41">
        <v>92003</v>
      </c>
      <c r="D1210" s="41" t="str">
        <f t="shared" si="42"/>
        <v>92</v>
      </c>
      <c r="E1210" s="45" t="s">
        <v>67</v>
      </c>
      <c r="F1210" s="96">
        <v>100</v>
      </c>
      <c r="G1210" s="96">
        <v>700</v>
      </c>
    </row>
    <row r="1211" spans="1:7" ht="63.75" hidden="1" outlineLevel="2">
      <c r="A1211" s="49">
        <v>16</v>
      </c>
      <c r="B1211" s="44" t="s">
        <v>63</v>
      </c>
      <c r="C1211" s="41">
        <v>92000</v>
      </c>
      <c r="D1211" s="41" t="str">
        <f t="shared" si="42"/>
        <v>92</v>
      </c>
      <c r="E1211" s="45" t="s">
        <v>64</v>
      </c>
      <c r="F1211" s="96">
        <v>1600</v>
      </c>
      <c r="G1211" s="96">
        <v>1700</v>
      </c>
    </row>
    <row r="1212" spans="1:7" ht="63.75" hidden="1" outlineLevel="2">
      <c r="A1212" s="49">
        <v>16</v>
      </c>
      <c r="B1212" s="44" t="s">
        <v>63</v>
      </c>
      <c r="C1212" s="41">
        <v>92002</v>
      </c>
      <c r="D1212" s="41" t="str">
        <f t="shared" si="42"/>
        <v>92</v>
      </c>
      <c r="E1212" s="45" t="s">
        <v>65</v>
      </c>
      <c r="F1212" s="96">
        <v>18100</v>
      </c>
      <c r="G1212" s="96">
        <v>14000</v>
      </c>
    </row>
    <row r="1213" spans="1:7" hidden="1" outlineLevel="2">
      <c r="A1213" s="43" t="s">
        <v>43</v>
      </c>
      <c r="B1213" s="44" t="s">
        <v>44</v>
      </c>
      <c r="C1213" s="41">
        <v>92004</v>
      </c>
      <c r="D1213" s="41" t="str">
        <f t="shared" si="42"/>
        <v>92</v>
      </c>
      <c r="E1213" s="45" t="s">
        <v>68</v>
      </c>
      <c r="F1213" s="96">
        <v>400</v>
      </c>
      <c r="G1213" s="96">
        <v>500</v>
      </c>
    </row>
    <row r="1214" spans="1:7" ht="63.75" hidden="1" outlineLevel="2">
      <c r="A1214" s="49">
        <v>16</v>
      </c>
      <c r="B1214" s="44" t="s">
        <v>63</v>
      </c>
      <c r="C1214" s="41">
        <v>92005</v>
      </c>
      <c r="D1214" s="41" t="str">
        <f t="shared" si="42"/>
        <v>92</v>
      </c>
      <c r="E1214" s="45" t="s">
        <v>69</v>
      </c>
      <c r="F1214" s="96">
        <v>800</v>
      </c>
      <c r="G1214" s="96">
        <v>800</v>
      </c>
    </row>
    <row r="1215" spans="1:7" ht="63.75" hidden="1" outlineLevel="2">
      <c r="A1215" s="49">
        <v>16</v>
      </c>
      <c r="B1215" s="44" t="s">
        <v>63</v>
      </c>
      <c r="C1215" s="41">
        <v>92000</v>
      </c>
      <c r="D1215" s="41" t="str">
        <f t="shared" si="42"/>
        <v>92</v>
      </c>
      <c r="E1215" s="45" t="s">
        <v>64</v>
      </c>
      <c r="F1215" s="96">
        <v>13500</v>
      </c>
      <c r="G1215" s="96">
        <v>14000</v>
      </c>
    </row>
    <row r="1216" spans="1:7" ht="38.25" hidden="1" outlineLevel="2">
      <c r="A1216" s="49">
        <v>11</v>
      </c>
      <c r="B1216" s="44" t="s">
        <v>66</v>
      </c>
      <c r="C1216" s="41">
        <v>92003</v>
      </c>
      <c r="D1216" s="41" t="str">
        <f t="shared" si="42"/>
        <v>92</v>
      </c>
      <c r="E1216" s="45" t="s">
        <v>67</v>
      </c>
      <c r="F1216" s="96">
        <v>100</v>
      </c>
      <c r="G1216" s="96">
        <v>100</v>
      </c>
    </row>
    <row r="1217" spans="1:7" hidden="1" outlineLevel="2">
      <c r="A1217" s="43" t="s">
        <v>43</v>
      </c>
      <c r="B1217" s="44" t="s">
        <v>44</v>
      </c>
      <c r="C1217" s="41">
        <v>92004</v>
      </c>
      <c r="D1217" s="41" t="str">
        <f t="shared" si="42"/>
        <v>92</v>
      </c>
      <c r="E1217" s="45" t="s">
        <v>68</v>
      </c>
      <c r="F1217" s="96">
        <v>1100</v>
      </c>
      <c r="G1217" s="96">
        <v>1100</v>
      </c>
    </row>
    <row r="1218" spans="1:7" ht="38.25" hidden="1" outlineLevel="2">
      <c r="A1218" s="49">
        <v>11</v>
      </c>
      <c r="B1218" s="44" t="s">
        <v>66</v>
      </c>
      <c r="C1218" s="41">
        <v>92003</v>
      </c>
      <c r="D1218" s="41" t="str">
        <f t="shared" si="42"/>
        <v>92</v>
      </c>
      <c r="E1218" s="45" t="s">
        <v>67</v>
      </c>
      <c r="F1218" s="96">
        <v>14900</v>
      </c>
      <c r="G1218" s="96">
        <v>17000</v>
      </c>
    </row>
    <row r="1219" spans="1:7" ht="38.25" hidden="1" outlineLevel="2">
      <c r="A1219" s="49">
        <v>15</v>
      </c>
      <c r="B1219" s="44" t="s">
        <v>99</v>
      </c>
      <c r="C1219" s="41">
        <v>92400</v>
      </c>
      <c r="D1219" s="41" t="str">
        <f t="shared" si="42"/>
        <v>92</v>
      </c>
      <c r="E1219" s="45" t="s">
        <v>100</v>
      </c>
      <c r="F1219" s="96">
        <v>31100</v>
      </c>
      <c r="G1219" s="96">
        <v>37800</v>
      </c>
    </row>
    <row r="1220" spans="1:7" ht="38.25" hidden="1" outlineLevel="2">
      <c r="A1220" s="49">
        <v>15</v>
      </c>
      <c r="B1220" s="44" t="s">
        <v>99</v>
      </c>
      <c r="C1220" s="41">
        <v>92400</v>
      </c>
      <c r="D1220" s="41" t="str">
        <f t="shared" si="42"/>
        <v>92</v>
      </c>
      <c r="E1220" s="45" t="s">
        <v>100</v>
      </c>
      <c r="F1220" s="96">
        <v>4700</v>
      </c>
      <c r="G1220" s="96">
        <v>6700</v>
      </c>
    </row>
    <row r="1221" spans="1:7" ht="38.25" hidden="1" outlineLevel="2">
      <c r="A1221" s="49">
        <v>13</v>
      </c>
      <c r="B1221" s="44" t="s">
        <v>23</v>
      </c>
      <c r="C1221" s="41">
        <v>92001</v>
      </c>
      <c r="D1221" s="41" t="str">
        <f t="shared" ref="D1221:D1252" si="43">MID(C1221,1,2)</f>
        <v>92</v>
      </c>
      <c r="E1221" s="45" t="s">
        <v>82</v>
      </c>
      <c r="F1221" s="96">
        <v>1100</v>
      </c>
      <c r="G1221" s="96">
        <v>1100</v>
      </c>
    </row>
    <row r="1222" spans="1:7" ht="63.75" hidden="1" outlineLevel="2">
      <c r="A1222" s="49">
        <v>16</v>
      </c>
      <c r="B1222" s="58" t="s">
        <v>63</v>
      </c>
      <c r="C1222" s="41">
        <v>92002</v>
      </c>
      <c r="D1222" s="41" t="str">
        <f t="shared" si="43"/>
        <v>92</v>
      </c>
      <c r="E1222" s="45" t="s">
        <v>90</v>
      </c>
      <c r="F1222" s="96">
        <v>76000</v>
      </c>
      <c r="G1222" s="96">
        <v>100000</v>
      </c>
    </row>
    <row r="1223" spans="1:7" ht="38.25" hidden="1" outlineLevel="2">
      <c r="A1223" s="49">
        <v>13</v>
      </c>
      <c r="B1223" s="44" t="s">
        <v>23</v>
      </c>
      <c r="C1223" s="41">
        <v>92001</v>
      </c>
      <c r="D1223" s="41" t="str">
        <f t="shared" si="43"/>
        <v>92</v>
      </c>
      <c r="E1223" s="44" t="s">
        <v>82</v>
      </c>
      <c r="F1223" s="96">
        <v>600</v>
      </c>
      <c r="G1223" s="96">
        <v>400</v>
      </c>
    </row>
    <row r="1224" spans="1:7" ht="63.75" hidden="1" outlineLevel="2">
      <c r="A1224" s="49">
        <v>16</v>
      </c>
      <c r="B1224" s="44" t="s">
        <v>63</v>
      </c>
      <c r="C1224" s="41">
        <v>92002</v>
      </c>
      <c r="D1224" s="41" t="str">
        <f t="shared" si="43"/>
        <v>92</v>
      </c>
      <c r="E1224" s="45" t="s">
        <v>65</v>
      </c>
      <c r="F1224" s="96">
        <v>17700</v>
      </c>
      <c r="G1224" s="96">
        <v>17500</v>
      </c>
    </row>
    <row r="1225" spans="1:7" ht="63.75" hidden="1" outlineLevel="2">
      <c r="A1225" s="49">
        <v>16</v>
      </c>
      <c r="B1225" s="44" t="s">
        <v>63</v>
      </c>
      <c r="C1225" s="41">
        <v>92002</v>
      </c>
      <c r="D1225" s="41" t="str">
        <f t="shared" si="43"/>
        <v>92</v>
      </c>
      <c r="E1225" s="45" t="s">
        <v>90</v>
      </c>
      <c r="F1225" s="96">
        <v>4600</v>
      </c>
      <c r="G1225" s="96">
        <v>3000</v>
      </c>
    </row>
    <row r="1226" spans="1:7" ht="63.75" hidden="1" outlineLevel="2">
      <c r="A1226" s="49">
        <v>16</v>
      </c>
      <c r="B1226" s="44" t="s">
        <v>63</v>
      </c>
      <c r="C1226" s="41">
        <v>92002</v>
      </c>
      <c r="D1226" s="41" t="str">
        <f t="shared" si="43"/>
        <v>92</v>
      </c>
      <c r="E1226" s="45" t="s">
        <v>65</v>
      </c>
      <c r="F1226" s="96">
        <v>100</v>
      </c>
      <c r="G1226" s="96">
        <v>100</v>
      </c>
    </row>
    <row r="1227" spans="1:7" ht="38.25" hidden="1" outlineLevel="2">
      <c r="A1227" s="49">
        <v>15</v>
      </c>
      <c r="B1227" s="44" t="s">
        <v>99</v>
      </c>
      <c r="C1227" s="41">
        <v>92400</v>
      </c>
      <c r="D1227" s="41" t="str">
        <f t="shared" si="43"/>
        <v>92</v>
      </c>
      <c r="E1227" s="45" t="s">
        <v>100</v>
      </c>
      <c r="F1227" s="96">
        <v>500</v>
      </c>
      <c r="G1227" s="96">
        <v>1000</v>
      </c>
    </row>
    <row r="1228" spans="1:7" ht="63.75" hidden="1" outlineLevel="2">
      <c r="A1228" s="49">
        <v>16</v>
      </c>
      <c r="B1228" s="44" t="s">
        <v>63</v>
      </c>
      <c r="C1228" s="41">
        <v>92002</v>
      </c>
      <c r="D1228" s="41" t="str">
        <f t="shared" si="43"/>
        <v>92</v>
      </c>
      <c r="E1228" s="45" t="s">
        <v>65</v>
      </c>
      <c r="F1228" s="96">
        <v>29300</v>
      </c>
      <c r="G1228" s="96">
        <v>25400</v>
      </c>
    </row>
    <row r="1229" spans="1:7" ht="38.25" hidden="1" outlineLevel="2">
      <c r="A1229" s="49">
        <v>15</v>
      </c>
      <c r="B1229" s="44" t="s">
        <v>99</v>
      </c>
      <c r="C1229" s="41">
        <v>92400</v>
      </c>
      <c r="D1229" s="41" t="str">
        <f t="shared" si="43"/>
        <v>92</v>
      </c>
      <c r="E1229" s="45" t="s">
        <v>100</v>
      </c>
      <c r="F1229" s="96">
        <v>800</v>
      </c>
      <c r="G1229" s="96">
        <v>900</v>
      </c>
    </row>
    <row r="1230" spans="1:7" ht="63.75" hidden="1" outlineLevel="2">
      <c r="A1230" s="49">
        <v>16</v>
      </c>
      <c r="B1230" s="44" t="s">
        <v>63</v>
      </c>
      <c r="C1230" s="41">
        <v>92002</v>
      </c>
      <c r="D1230" s="41" t="str">
        <f t="shared" si="43"/>
        <v>92</v>
      </c>
      <c r="E1230" s="45" t="s">
        <v>65</v>
      </c>
      <c r="F1230" s="96">
        <v>50000</v>
      </c>
      <c r="G1230" s="96">
        <v>64300</v>
      </c>
    </row>
    <row r="1231" spans="1:7" ht="63.75" hidden="1" outlineLevel="2">
      <c r="A1231" s="49">
        <v>16</v>
      </c>
      <c r="B1231" s="44" t="s">
        <v>63</v>
      </c>
      <c r="C1231" s="41">
        <v>92002</v>
      </c>
      <c r="D1231" s="41" t="str">
        <f t="shared" si="43"/>
        <v>92</v>
      </c>
      <c r="E1231" s="45" t="s">
        <v>65</v>
      </c>
      <c r="F1231" s="96">
        <v>5200</v>
      </c>
      <c r="G1231" s="96">
        <v>5100</v>
      </c>
    </row>
    <row r="1232" spans="1:7" ht="38.25" hidden="1" outlineLevel="2">
      <c r="A1232" s="49">
        <v>15</v>
      </c>
      <c r="B1232" s="44" t="s">
        <v>99</v>
      </c>
      <c r="C1232" s="41">
        <v>92400</v>
      </c>
      <c r="D1232" s="41" t="str">
        <f t="shared" si="43"/>
        <v>92</v>
      </c>
      <c r="E1232" s="45" t="s">
        <v>100</v>
      </c>
      <c r="F1232" s="96">
        <v>100</v>
      </c>
      <c r="G1232" s="96">
        <v>100</v>
      </c>
    </row>
    <row r="1233" spans="1:7" ht="63.75" hidden="1" outlineLevel="2">
      <c r="A1233" s="49">
        <v>16</v>
      </c>
      <c r="B1233" s="44" t="s">
        <v>63</v>
      </c>
      <c r="C1233" s="41">
        <v>92002</v>
      </c>
      <c r="D1233" s="41" t="str">
        <f t="shared" si="43"/>
        <v>92</v>
      </c>
      <c r="E1233" s="45" t="s">
        <v>65</v>
      </c>
      <c r="F1233" s="96">
        <v>600</v>
      </c>
      <c r="G1233" s="96">
        <v>200</v>
      </c>
    </row>
    <row r="1234" spans="1:7" ht="38.25" hidden="1" outlineLevel="2">
      <c r="A1234" s="49">
        <v>15</v>
      </c>
      <c r="B1234" s="44" t="s">
        <v>99</v>
      </c>
      <c r="C1234" s="41">
        <v>92400</v>
      </c>
      <c r="D1234" s="41" t="str">
        <f t="shared" si="43"/>
        <v>92</v>
      </c>
      <c r="E1234" s="45" t="s">
        <v>100</v>
      </c>
      <c r="F1234" s="96"/>
      <c r="G1234" s="96">
        <v>1000</v>
      </c>
    </row>
    <row r="1235" spans="1:7" ht="63.75" hidden="1" outlineLevel="2">
      <c r="A1235" s="49">
        <v>16</v>
      </c>
      <c r="B1235" s="58" t="s">
        <v>63</v>
      </c>
      <c r="C1235" s="41">
        <v>92002</v>
      </c>
      <c r="D1235" s="41" t="str">
        <f t="shared" si="43"/>
        <v>92</v>
      </c>
      <c r="E1235" s="45" t="s">
        <v>65</v>
      </c>
      <c r="F1235" s="96">
        <v>71400</v>
      </c>
      <c r="G1235" s="96">
        <v>97200</v>
      </c>
    </row>
    <row r="1236" spans="1:7" ht="63.75" hidden="1" outlineLevel="2">
      <c r="A1236" s="49">
        <v>16</v>
      </c>
      <c r="B1236" s="58" t="s">
        <v>63</v>
      </c>
      <c r="C1236" s="41">
        <v>92002</v>
      </c>
      <c r="D1236" s="41" t="str">
        <f t="shared" si="43"/>
        <v>92</v>
      </c>
      <c r="E1236" s="45" t="s">
        <v>65</v>
      </c>
      <c r="F1236" s="96">
        <v>51000</v>
      </c>
      <c r="G1236" s="96">
        <v>51000</v>
      </c>
    </row>
    <row r="1237" spans="1:7" ht="63.75" hidden="1" outlineLevel="2">
      <c r="A1237" s="49">
        <v>16</v>
      </c>
      <c r="B1237" s="44" t="s">
        <v>63</v>
      </c>
      <c r="C1237" s="41">
        <v>92002</v>
      </c>
      <c r="D1237" s="41" t="str">
        <f t="shared" si="43"/>
        <v>92</v>
      </c>
      <c r="E1237" s="45" t="s">
        <v>65</v>
      </c>
      <c r="F1237" s="96">
        <v>400</v>
      </c>
      <c r="G1237" s="96">
        <v>300</v>
      </c>
    </row>
    <row r="1238" spans="1:7" ht="38.25" hidden="1" outlineLevel="2">
      <c r="A1238" s="49">
        <v>11</v>
      </c>
      <c r="B1238" s="44" t="s">
        <v>66</v>
      </c>
      <c r="C1238" s="41">
        <v>92003</v>
      </c>
      <c r="D1238" s="41" t="str">
        <f t="shared" si="43"/>
        <v>92</v>
      </c>
      <c r="E1238" s="45" t="s">
        <v>67</v>
      </c>
      <c r="F1238" s="96">
        <v>600</v>
      </c>
      <c r="G1238" s="96">
        <v>600</v>
      </c>
    </row>
    <row r="1239" spans="1:7" ht="63.75" hidden="1" outlineLevel="2">
      <c r="A1239" s="49">
        <v>16</v>
      </c>
      <c r="B1239" s="44" t="s">
        <v>63</v>
      </c>
      <c r="C1239" s="41">
        <v>92002</v>
      </c>
      <c r="D1239" s="41" t="str">
        <f t="shared" si="43"/>
        <v>92</v>
      </c>
      <c r="E1239" s="45" t="s">
        <v>65</v>
      </c>
      <c r="F1239" s="96">
        <v>8700</v>
      </c>
      <c r="G1239" s="96">
        <v>7000</v>
      </c>
    </row>
    <row r="1240" spans="1:7" ht="63.75" hidden="1" outlineLevel="2">
      <c r="A1240" s="49">
        <v>16</v>
      </c>
      <c r="B1240" s="44" t="s">
        <v>63</v>
      </c>
      <c r="C1240" s="41">
        <v>92002</v>
      </c>
      <c r="D1240" s="41" t="str">
        <f t="shared" si="43"/>
        <v>92</v>
      </c>
      <c r="E1240" s="45" t="s">
        <v>65</v>
      </c>
      <c r="F1240" s="96">
        <v>17200</v>
      </c>
      <c r="G1240" s="96">
        <v>17700</v>
      </c>
    </row>
    <row r="1241" spans="1:7" ht="38.25" hidden="1" outlineLevel="2">
      <c r="A1241" s="49">
        <v>15</v>
      </c>
      <c r="B1241" s="44" t="s">
        <v>115</v>
      </c>
      <c r="C1241" s="41">
        <v>92500</v>
      </c>
      <c r="D1241" s="41" t="str">
        <f t="shared" si="43"/>
        <v>92</v>
      </c>
      <c r="E1241" s="45" t="s">
        <v>194</v>
      </c>
      <c r="F1241" s="96">
        <v>2000</v>
      </c>
      <c r="G1241" s="96">
        <v>2000</v>
      </c>
    </row>
    <row r="1242" spans="1:7" ht="38.25" hidden="1" outlineLevel="2">
      <c r="A1242" s="49">
        <v>17</v>
      </c>
      <c r="B1242" s="97" t="s">
        <v>196</v>
      </c>
      <c r="C1242" s="41">
        <v>92002</v>
      </c>
      <c r="D1242" s="41" t="str">
        <f t="shared" si="43"/>
        <v>92</v>
      </c>
      <c r="E1242" s="45" t="s">
        <v>65</v>
      </c>
      <c r="F1242" s="96">
        <v>35000</v>
      </c>
      <c r="G1242" s="96">
        <v>35000</v>
      </c>
    </row>
    <row r="1243" spans="1:7" ht="51" hidden="1" outlineLevel="2">
      <c r="A1243" s="49">
        <v>16</v>
      </c>
      <c r="B1243" s="44" t="s">
        <v>204</v>
      </c>
      <c r="C1243" s="41">
        <v>92002</v>
      </c>
      <c r="D1243" s="41" t="str">
        <f t="shared" si="43"/>
        <v>92</v>
      </c>
      <c r="E1243" s="45" t="s">
        <v>65</v>
      </c>
      <c r="F1243" s="96">
        <v>1900</v>
      </c>
      <c r="G1243" s="96">
        <v>500</v>
      </c>
    </row>
    <row r="1244" spans="1:7" ht="63.75" hidden="1" outlineLevel="2">
      <c r="A1244" s="49">
        <v>16</v>
      </c>
      <c r="B1244" s="44" t="s">
        <v>63</v>
      </c>
      <c r="C1244" s="41">
        <v>92002</v>
      </c>
      <c r="D1244" s="41" t="str">
        <f t="shared" si="43"/>
        <v>92</v>
      </c>
      <c r="E1244" s="45" t="s">
        <v>65</v>
      </c>
      <c r="F1244" s="96">
        <v>115000</v>
      </c>
      <c r="G1244" s="96">
        <v>145000</v>
      </c>
    </row>
    <row r="1245" spans="1:7" ht="38.25" hidden="1" outlineLevel="2">
      <c r="A1245" s="49">
        <v>15</v>
      </c>
      <c r="B1245" s="44" t="s">
        <v>99</v>
      </c>
      <c r="C1245" s="41">
        <v>92400</v>
      </c>
      <c r="D1245" s="41" t="str">
        <f t="shared" si="43"/>
        <v>92</v>
      </c>
      <c r="E1245" s="45" t="s">
        <v>100</v>
      </c>
      <c r="F1245" s="96">
        <v>4000</v>
      </c>
      <c r="G1245" s="96">
        <v>4000</v>
      </c>
    </row>
    <row r="1246" spans="1:7" ht="38.25" hidden="1" outlineLevel="2">
      <c r="A1246" s="49">
        <v>15</v>
      </c>
      <c r="B1246" s="44" t="s">
        <v>99</v>
      </c>
      <c r="C1246" s="41">
        <v>92400</v>
      </c>
      <c r="D1246" s="41" t="str">
        <f t="shared" si="43"/>
        <v>92</v>
      </c>
      <c r="E1246" s="45" t="s">
        <v>100</v>
      </c>
      <c r="F1246" s="96"/>
      <c r="G1246" s="96">
        <v>1900</v>
      </c>
    </row>
    <row r="1247" spans="1:7" ht="38.25" hidden="1" outlineLevel="2">
      <c r="A1247" s="49">
        <v>11</v>
      </c>
      <c r="B1247" s="44" t="s">
        <v>66</v>
      </c>
      <c r="C1247" s="41">
        <v>92003</v>
      </c>
      <c r="D1247" s="41" t="str">
        <f t="shared" si="43"/>
        <v>92</v>
      </c>
      <c r="E1247" s="45" t="s">
        <v>67</v>
      </c>
      <c r="F1247" s="96">
        <v>291000</v>
      </c>
      <c r="G1247" s="96">
        <v>300000</v>
      </c>
    </row>
    <row r="1248" spans="1:7" hidden="1" outlineLevel="2">
      <c r="A1248" s="43" t="s">
        <v>43</v>
      </c>
      <c r="B1248" s="44" t="s">
        <v>44</v>
      </c>
      <c r="C1248" s="41">
        <v>92004</v>
      </c>
      <c r="D1248" s="41" t="str">
        <f t="shared" si="43"/>
        <v>92</v>
      </c>
      <c r="E1248" s="45" t="s">
        <v>68</v>
      </c>
      <c r="F1248" s="96">
        <v>5000</v>
      </c>
      <c r="G1248" s="96">
        <v>16500</v>
      </c>
    </row>
    <row r="1249" spans="1:7" ht="63.75" hidden="1" outlineLevel="2">
      <c r="A1249" s="49">
        <v>16</v>
      </c>
      <c r="B1249" s="44" t="s">
        <v>63</v>
      </c>
      <c r="C1249" s="41">
        <v>92005</v>
      </c>
      <c r="D1249" s="41" t="str">
        <f t="shared" si="43"/>
        <v>92</v>
      </c>
      <c r="E1249" s="45" t="s">
        <v>69</v>
      </c>
      <c r="F1249" s="96">
        <v>62500</v>
      </c>
      <c r="G1249" s="96">
        <v>49000</v>
      </c>
    </row>
    <row r="1250" spans="1:7" ht="63.75" hidden="1" outlineLevel="2">
      <c r="A1250" s="49">
        <v>16</v>
      </c>
      <c r="B1250" s="44" t="s">
        <v>63</v>
      </c>
      <c r="C1250" s="41">
        <v>92006</v>
      </c>
      <c r="D1250" s="41" t="str">
        <f t="shared" si="43"/>
        <v>92</v>
      </c>
      <c r="E1250" s="45" t="s">
        <v>228</v>
      </c>
      <c r="F1250" s="96">
        <v>30000</v>
      </c>
      <c r="G1250" s="96">
        <v>24939.58</v>
      </c>
    </row>
    <row r="1251" spans="1:7" ht="38.25" hidden="1" outlineLevel="2">
      <c r="A1251" s="49">
        <v>15</v>
      </c>
      <c r="B1251" s="44" t="s">
        <v>99</v>
      </c>
      <c r="C1251" s="41">
        <v>92400</v>
      </c>
      <c r="D1251" s="41" t="str">
        <f t="shared" si="43"/>
        <v>92</v>
      </c>
      <c r="E1251" s="44" t="s">
        <v>100</v>
      </c>
      <c r="F1251" s="96"/>
      <c r="G1251" s="96">
        <v>3300</v>
      </c>
    </row>
    <row r="1252" spans="1:7" ht="63.75" hidden="1" outlineLevel="2">
      <c r="A1252" s="49">
        <v>16</v>
      </c>
      <c r="B1252" s="44" t="s">
        <v>63</v>
      </c>
      <c r="C1252" s="41">
        <v>92002</v>
      </c>
      <c r="D1252" s="41" t="str">
        <f t="shared" si="43"/>
        <v>92</v>
      </c>
      <c r="E1252" s="45" t="s">
        <v>65</v>
      </c>
      <c r="F1252" s="96">
        <v>3000</v>
      </c>
      <c r="G1252" s="96">
        <v>5500</v>
      </c>
    </row>
    <row r="1253" spans="1:7" ht="63.75" hidden="1" outlineLevel="2">
      <c r="A1253" s="49">
        <v>16</v>
      </c>
      <c r="B1253" s="44" t="s">
        <v>63</v>
      </c>
      <c r="C1253" s="41">
        <v>92000</v>
      </c>
      <c r="D1253" s="41" t="str">
        <f t="shared" ref="D1253:D1284" si="44">MID(C1253,1,2)</f>
        <v>92</v>
      </c>
      <c r="E1253" s="45" t="s">
        <v>64</v>
      </c>
      <c r="F1253" s="96">
        <v>100</v>
      </c>
      <c r="G1253" s="96">
        <v>100</v>
      </c>
    </row>
    <row r="1254" spans="1:7" ht="63.75" hidden="1" outlineLevel="2">
      <c r="A1254" s="49">
        <v>16</v>
      </c>
      <c r="B1254" s="44" t="s">
        <v>63</v>
      </c>
      <c r="C1254" s="41">
        <v>92000</v>
      </c>
      <c r="D1254" s="41" t="str">
        <f t="shared" si="44"/>
        <v>92</v>
      </c>
      <c r="E1254" s="45" t="s">
        <v>98</v>
      </c>
      <c r="F1254" s="96">
        <v>5000</v>
      </c>
      <c r="G1254" s="96">
        <v>5200</v>
      </c>
    </row>
    <row r="1255" spans="1:7" ht="38.25" hidden="1" outlineLevel="2">
      <c r="A1255" s="49">
        <v>13</v>
      </c>
      <c r="B1255" s="44" t="s">
        <v>23</v>
      </c>
      <c r="C1255" s="41">
        <v>92001</v>
      </c>
      <c r="D1255" s="41" t="str">
        <f t="shared" si="44"/>
        <v>92</v>
      </c>
      <c r="E1255" s="45" t="s">
        <v>82</v>
      </c>
      <c r="F1255" s="96">
        <v>200</v>
      </c>
      <c r="G1255" s="96">
        <v>100</v>
      </c>
    </row>
    <row r="1256" spans="1:7" ht="63.75" hidden="1" outlineLevel="2">
      <c r="A1256" s="49">
        <v>16</v>
      </c>
      <c r="B1256" s="44" t="s">
        <v>63</v>
      </c>
      <c r="C1256" s="41">
        <v>92002</v>
      </c>
      <c r="D1256" s="41" t="str">
        <f t="shared" si="44"/>
        <v>92</v>
      </c>
      <c r="E1256" s="45" t="s">
        <v>65</v>
      </c>
      <c r="F1256" s="96">
        <v>700</v>
      </c>
      <c r="G1256" s="96">
        <v>200</v>
      </c>
    </row>
    <row r="1257" spans="1:7" ht="38.25" hidden="1" outlineLevel="2">
      <c r="A1257" s="49">
        <v>11</v>
      </c>
      <c r="B1257" s="44" t="s">
        <v>66</v>
      </c>
      <c r="C1257" s="41">
        <v>92003</v>
      </c>
      <c r="D1257" s="41" t="str">
        <f t="shared" si="44"/>
        <v>92</v>
      </c>
      <c r="E1257" s="45" t="s">
        <v>67</v>
      </c>
      <c r="F1257" s="96">
        <v>200</v>
      </c>
      <c r="G1257" s="96">
        <v>1200</v>
      </c>
    </row>
    <row r="1258" spans="1:7" hidden="1" outlineLevel="2">
      <c r="A1258" s="43" t="s">
        <v>43</v>
      </c>
      <c r="B1258" s="44" t="s">
        <v>44</v>
      </c>
      <c r="C1258" s="41">
        <v>92004</v>
      </c>
      <c r="D1258" s="41" t="str">
        <f t="shared" si="44"/>
        <v>92</v>
      </c>
      <c r="E1258" s="45" t="s">
        <v>68</v>
      </c>
      <c r="F1258" s="96">
        <v>100</v>
      </c>
      <c r="G1258" s="96">
        <v>100</v>
      </c>
    </row>
    <row r="1259" spans="1:7" ht="63.75" hidden="1" outlineLevel="2">
      <c r="A1259" s="49">
        <v>16</v>
      </c>
      <c r="B1259" s="44" t="s">
        <v>63</v>
      </c>
      <c r="C1259" s="41">
        <v>92005</v>
      </c>
      <c r="D1259" s="41" t="str">
        <f t="shared" si="44"/>
        <v>92</v>
      </c>
      <c r="E1259" s="45" t="s">
        <v>69</v>
      </c>
      <c r="F1259" s="96">
        <v>7300</v>
      </c>
      <c r="G1259" s="96">
        <v>7200</v>
      </c>
    </row>
    <row r="1260" spans="1:7" ht="63.75" hidden="1" outlineLevel="2">
      <c r="A1260" s="49">
        <v>16</v>
      </c>
      <c r="B1260" s="44" t="s">
        <v>63</v>
      </c>
      <c r="C1260" s="41">
        <v>92002</v>
      </c>
      <c r="D1260" s="41" t="str">
        <f t="shared" si="44"/>
        <v>92</v>
      </c>
      <c r="E1260" s="45" t="s">
        <v>65</v>
      </c>
      <c r="F1260" s="96">
        <v>3500</v>
      </c>
      <c r="G1260" s="96">
        <v>10000</v>
      </c>
    </row>
    <row r="1261" spans="1:7" ht="63.75" hidden="1" outlineLevel="2">
      <c r="A1261" s="49">
        <v>16</v>
      </c>
      <c r="B1261" s="44" t="s">
        <v>63</v>
      </c>
      <c r="C1261" s="41">
        <v>92000</v>
      </c>
      <c r="D1261" s="41" t="str">
        <f t="shared" si="44"/>
        <v>92</v>
      </c>
      <c r="E1261" s="45" t="s">
        <v>98</v>
      </c>
      <c r="F1261" s="96">
        <v>200</v>
      </c>
      <c r="G1261" s="96">
        <v>100</v>
      </c>
    </row>
    <row r="1262" spans="1:7" ht="63.75" hidden="1" outlineLevel="2">
      <c r="A1262" s="49">
        <v>16</v>
      </c>
      <c r="B1262" s="44" t="s">
        <v>63</v>
      </c>
      <c r="C1262" s="41">
        <v>92002</v>
      </c>
      <c r="D1262" s="41" t="str">
        <f t="shared" si="44"/>
        <v>92</v>
      </c>
      <c r="E1262" s="45" t="s">
        <v>65</v>
      </c>
      <c r="F1262" s="96">
        <v>100</v>
      </c>
      <c r="G1262" s="96">
        <v>100</v>
      </c>
    </row>
    <row r="1263" spans="1:7" ht="38.25" hidden="1" outlineLevel="2">
      <c r="A1263" s="49">
        <v>11</v>
      </c>
      <c r="B1263" s="44" t="s">
        <v>66</v>
      </c>
      <c r="C1263" s="41">
        <v>92003</v>
      </c>
      <c r="D1263" s="41" t="str">
        <f t="shared" si="44"/>
        <v>92</v>
      </c>
      <c r="E1263" s="45" t="s">
        <v>67</v>
      </c>
      <c r="F1263" s="96"/>
      <c r="G1263" s="96">
        <v>100</v>
      </c>
    </row>
    <row r="1264" spans="1:7" ht="38.25" hidden="1" outlineLevel="2">
      <c r="A1264" s="49">
        <v>15</v>
      </c>
      <c r="B1264" s="44" t="s">
        <v>99</v>
      </c>
      <c r="C1264" s="41">
        <v>92401</v>
      </c>
      <c r="D1264" s="41" t="str">
        <f t="shared" si="44"/>
        <v>92</v>
      </c>
      <c r="E1264" s="45" t="s">
        <v>254</v>
      </c>
      <c r="F1264" s="96">
        <v>45600</v>
      </c>
      <c r="G1264" s="96">
        <v>45600</v>
      </c>
    </row>
    <row r="1265" spans="1:7" ht="38.25" hidden="1" outlineLevel="2">
      <c r="A1265" s="49">
        <v>15</v>
      </c>
      <c r="B1265" s="44" t="s">
        <v>99</v>
      </c>
      <c r="C1265" s="41">
        <v>92402</v>
      </c>
      <c r="D1265" s="41" t="str">
        <f t="shared" si="44"/>
        <v>92</v>
      </c>
      <c r="E1265" s="45" t="s">
        <v>255</v>
      </c>
      <c r="F1265" s="96">
        <v>12000</v>
      </c>
      <c r="G1265" s="96">
        <v>12000</v>
      </c>
    </row>
    <row r="1266" spans="1:7" ht="38.25" hidden="1" outlineLevel="2">
      <c r="A1266" s="112" t="s">
        <v>43</v>
      </c>
      <c r="B1266" s="113" t="s">
        <v>66</v>
      </c>
      <c r="C1266" s="111">
        <v>92501</v>
      </c>
      <c r="D1266" s="41" t="str">
        <f t="shared" si="44"/>
        <v>92</v>
      </c>
      <c r="E1266" s="114" t="s">
        <v>256</v>
      </c>
      <c r="F1266" s="115"/>
      <c r="G1266" s="115">
        <v>30200</v>
      </c>
    </row>
    <row r="1267" spans="1:7" ht="38.25" hidden="1" outlineLevel="2">
      <c r="A1267" s="49">
        <v>11</v>
      </c>
      <c r="B1267" s="44" t="s">
        <v>66</v>
      </c>
      <c r="C1267" s="41">
        <v>92501</v>
      </c>
      <c r="D1267" s="41" t="str">
        <f t="shared" si="44"/>
        <v>92</v>
      </c>
      <c r="E1267" s="45" t="s">
        <v>256</v>
      </c>
      <c r="F1267" s="96">
        <v>30200</v>
      </c>
      <c r="G1267" s="96"/>
    </row>
    <row r="1268" spans="1:7" ht="38.25" hidden="1" outlineLevel="2">
      <c r="A1268" s="49">
        <v>11</v>
      </c>
      <c r="B1268" s="44" t="s">
        <v>66</v>
      </c>
      <c r="C1268" s="41">
        <v>92502</v>
      </c>
      <c r="D1268" s="41" t="str">
        <f t="shared" si="44"/>
        <v>92</v>
      </c>
      <c r="E1268" s="45" t="s">
        <v>257</v>
      </c>
      <c r="F1268" s="96">
        <v>12900</v>
      </c>
      <c r="G1268" s="96"/>
    </row>
    <row r="1269" spans="1:7" ht="25.5" hidden="1" outlineLevel="2">
      <c r="A1269" s="43" t="s">
        <v>70</v>
      </c>
      <c r="B1269" s="44" t="s">
        <v>71</v>
      </c>
      <c r="C1269" s="41">
        <v>92900</v>
      </c>
      <c r="D1269" s="41" t="str">
        <f t="shared" si="44"/>
        <v>92</v>
      </c>
      <c r="E1269" s="45" t="s">
        <v>259</v>
      </c>
      <c r="F1269" s="96">
        <v>60000</v>
      </c>
      <c r="G1269" s="96">
        <v>60000</v>
      </c>
    </row>
    <row r="1270" spans="1:7" ht="25.5" hidden="1" outlineLevel="2">
      <c r="A1270" s="43" t="s">
        <v>70</v>
      </c>
      <c r="B1270" s="44" t="s">
        <v>71</v>
      </c>
      <c r="C1270" s="41">
        <v>92400</v>
      </c>
      <c r="D1270" s="41" t="str">
        <f t="shared" si="44"/>
        <v>92</v>
      </c>
      <c r="E1270" s="45" t="s">
        <v>100</v>
      </c>
      <c r="F1270" s="96">
        <v>130000</v>
      </c>
      <c r="G1270" s="96">
        <v>130000</v>
      </c>
    </row>
    <row r="1271" spans="1:7" ht="38.25" hidden="1" outlineLevel="2">
      <c r="A1271" s="49">
        <v>16</v>
      </c>
      <c r="B1271" s="44" t="s">
        <v>262</v>
      </c>
      <c r="C1271" s="41">
        <v>92002</v>
      </c>
      <c r="D1271" s="41" t="str">
        <f t="shared" si="44"/>
        <v>92</v>
      </c>
      <c r="E1271" s="44" t="s">
        <v>65</v>
      </c>
      <c r="F1271" s="96">
        <v>27900</v>
      </c>
      <c r="G1271" s="96">
        <v>70200</v>
      </c>
    </row>
    <row r="1272" spans="1:7" ht="38.25" hidden="1" outlineLevel="2">
      <c r="A1272" s="49">
        <v>16</v>
      </c>
      <c r="B1272" s="44" t="s">
        <v>262</v>
      </c>
      <c r="C1272" s="41">
        <v>92002</v>
      </c>
      <c r="D1272" s="41" t="str">
        <f t="shared" si="44"/>
        <v>92</v>
      </c>
      <c r="E1272" s="44" t="s">
        <v>65</v>
      </c>
      <c r="F1272" s="96">
        <v>30000</v>
      </c>
      <c r="G1272" s="96">
        <v>30000</v>
      </c>
    </row>
    <row r="1273" spans="1:7" ht="38.25" hidden="1" outlineLevel="2">
      <c r="A1273" s="49">
        <v>11</v>
      </c>
      <c r="B1273" s="44" t="s">
        <v>66</v>
      </c>
      <c r="C1273" s="41">
        <v>92003</v>
      </c>
      <c r="D1273" s="41" t="str">
        <f t="shared" si="44"/>
        <v>92</v>
      </c>
      <c r="E1273" s="45" t="s">
        <v>264</v>
      </c>
      <c r="F1273" s="96">
        <v>200000</v>
      </c>
      <c r="G1273" s="96">
        <v>200000</v>
      </c>
    </row>
    <row r="1274" spans="1:7" ht="38.25" hidden="1" outlineLevel="2">
      <c r="A1274" s="49">
        <v>15</v>
      </c>
      <c r="B1274" s="44" t="s">
        <v>99</v>
      </c>
      <c r="C1274" s="41">
        <v>92400</v>
      </c>
      <c r="D1274" s="41" t="str">
        <f t="shared" si="44"/>
        <v>92</v>
      </c>
      <c r="E1274" s="45" t="s">
        <v>100</v>
      </c>
      <c r="F1274" s="42"/>
      <c r="G1274" s="42">
        <v>25000</v>
      </c>
    </row>
    <row r="1275" spans="1:7" ht="63.75" hidden="1" outlineLevel="2">
      <c r="A1275" s="49">
        <v>16</v>
      </c>
      <c r="B1275" s="44" t="s">
        <v>63</v>
      </c>
      <c r="C1275" s="41">
        <v>92002</v>
      </c>
      <c r="D1275" s="41" t="str">
        <f t="shared" si="44"/>
        <v>92</v>
      </c>
      <c r="E1275" s="45" t="s">
        <v>65</v>
      </c>
      <c r="F1275" s="96">
        <v>33000</v>
      </c>
      <c r="G1275" s="96">
        <v>33000</v>
      </c>
    </row>
    <row r="1276" spans="1:7" outlineLevel="1" collapsed="1">
      <c r="A1276" s="49"/>
      <c r="B1276" s="44"/>
      <c r="C1276" s="41"/>
      <c r="D1276" s="40" t="s">
        <v>285</v>
      </c>
      <c r="E1276" s="45"/>
      <c r="F1276" s="96">
        <f>SUBTOTAL(9,F1125:F1275)</f>
        <v>4349227.2</v>
      </c>
      <c r="G1276" s="96">
        <f>SUBTOTAL(9,G1125:G1275)</f>
        <v>4821927.370000001</v>
      </c>
    </row>
    <row r="1277" spans="1:7" ht="25.5" hidden="1" outlineLevel="2">
      <c r="A1277" s="43" t="s">
        <v>70</v>
      </c>
      <c r="B1277" s="44" t="s">
        <v>71</v>
      </c>
      <c r="C1277" s="41">
        <v>93100</v>
      </c>
      <c r="D1277" s="41" t="str">
        <f t="shared" ref="D1277:D1308" si="45">MID(C1277,1,2)</f>
        <v>93</v>
      </c>
      <c r="E1277" s="45" t="s">
        <v>72</v>
      </c>
      <c r="F1277" s="46">
        <v>122275.16</v>
      </c>
      <c r="G1277" s="50">
        <v>108418.89</v>
      </c>
    </row>
    <row r="1278" spans="1:7" ht="25.5" hidden="1" outlineLevel="2">
      <c r="A1278" s="43" t="s">
        <v>70</v>
      </c>
      <c r="B1278" s="44" t="s">
        <v>71</v>
      </c>
      <c r="C1278" s="41">
        <v>93200</v>
      </c>
      <c r="D1278" s="41" t="str">
        <f t="shared" si="45"/>
        <v>93</v>
      </c>
      <c r="E1278" s="45" t="s">
        <v>73</v>
      </c>
      <c r="F1278" s="46">
        <v>137810.07999999999</v>
      </c>
      <c r="G1278" s="50">
        <v>133159.6</v>
      </c>
    </row>
    <row r="1279" spans="1:7" ht="25.5" hidden="1" outlineLevel="2">
      <c r="A1279" s="43" t="s">
        <v>70</v>
      </c>
      <c r="B1279" s="44" t="s">
        <v>71</v>
      </c>
      <c r="C1279" s="41">
        <v>93400</v>
      </c>
      <c r="D1279" s="41" t="str">
        <f t="shared" si="45"/>
        <v>93</v>
      </c>
      <c r="E1279" s="45" t="s">
        <v>74</v>
      </c>
      <c r="F1279" s="42">
        <v>94985.57</v>
      </c>
      <c r="G1279" s="51">
        <v>97956.327029355598</v>
      </c>
    </row>
    <row r="1280" spans="1:7" ht="25.5" hidden="1" outlineLevel="2">
      <c r="A1280" s="43" t="s">
        <v>70</v>
      </c>
      <c r="B1280" s="44" t="s">
        <v>71</v>
      </c>
      <c r="C1280" s="41">
        <v>93100</v>
      </c>
      <c r="D1280" s="41" t="str">
        <f t="shared" si="45"/>
        <v>93</v>
      </c>
      <c r="E1280" s="45" t="s">
        <v>72</v>
      </c>
      <c r="F1280" s="46">
        <v>64337.54</v>
      </c>
      <c r="G1280" s="57">
        <v>57054.98</v>
      </c>
    </row>
    <row r="1281" spans="1:7" ht="25.5" hidden="1" outlineLevel="2">
      <c r="A1281" s="43" t="s">
        <v>70</v>
      </c>
      <c r="B1281" s="44" t="s">
        <v>71</v>
      </c>
      <c r="C1281" s="41">
        <v>93200</v>
      </c>
      <c r="D1281" s="41" t="str">
        <f t="shared" si="45"/>
        <v>93</v>
      </c>
      <c r="E1281" s="45" t="s">
        <v>73</v>
      </c>
      <c r="F1281" s="46">
        <v>71350.399999999994</v>
      </c>
      <c r="G1281" s="47">
        <v>67682.179999999993</v>
      </c>
    </row>
    <row r="1282" spans="1:7" ht="25.5" hidden="1" outlineLevel="2">
      <c r="A1282" s="43" t="s">
        <v>70</v>
      </c>
      <c r="B1282" s="44" t="s">
        <v>71</v>
      </c>
      <c r="C1282" s="41">
        <v>93400</v>
      </c>
      <c r="D1282" s="41" t="str">
        <f t="shared" si="45"/>
        <v>93</v>
      </c>
      <c r="E1282" s="45" t="s">
        <v>74</v>
      </c>
      <c r="F1282" s="42">
        <v>46051.8</v>
      </c>
      <c r="G1282" s="57">
        <v>52510.817248961888</v>
      </c>
    </row>
    <row r="1283" spans="1:7" ht="25.5" hidden="1" outlineLevel="2">
      <c r="A1283" s="43" t="s">
        <v>70</v>
      </c>
      <c r="B1283" s="44" t="s">
        <v>71</v>
      </c>
      <c r="C1283" s="41">
        <v>93100</v>
      </c>
      <c r="D1283" s="41" t="str">
        <f t="shared" si="45"/>
        <v>93</v>
      </c>
      <c r="E1283" s="45" t="s">
        <v>72</v>
      </c>
      <c r="F1283" s="46">
        <v>117901.25</v>
      </c>
      <c r="G1283" s="57">
        <v>108145.81</v>
      </c>
    </row>
    <row r="1284" spans="1:7" ht="25.5" hidden="1" outlineLevel="2">
      <c r="A1284" s="43" t="s">
        <v>70</v>
      </c>
      <c r="B1284" s="44" t="s">
        <v>71</v>
      </c>
      <c r="C1284" s="41">
        <v>93200</v>
      </c>
      <c r="D1284" s="41" t="str">
        <f t="shared" si="45"/>
        <v>93</v>
      </c>
      <c r="E1284" s="45" t="s">
        <v>73</v>
      </c>
      <c r="F1284" s="46">
        <v>124357.26</v>
      </c>
      <c r="G1284" s="47">
        <v>121390.34</v>
      </c>
    </row>
    <row r="1285" spans="1:7" ht="25.5" hidden="1" outlineLevel="2">
      <c r="A1285" s="43" t="s">
        <v>70</v>
      </c>
      <c r="B1285" s="44" t="s">
        <v>71</v>
      </c>
      <c r="C1285" s="41">
        <v>93400</v>
      </c>
      <c r="D1285" s="41" t="str">
        <f t="shared" si="45"/>
        <v>93</v>
      </c>
      <c r="E1285" s="45" t="s">
        <v>74</v>
      </c>
      <c r="F1285" s="42">
        <v>81490.25</v>
      </c>
      <c r="G1285" s="57">
        <v>91621.268472115044</v>
      </c>
    </row>
    <row r="1286" spans="1:7" ht="25.5" hidden="1" outlineLevel="2">
      <c r="A1286" s="43" t="s">
        <v>70</v>
      </c>
      <c r="B1286" s="44" t="s">
        <v>71</v>
      </c>
      <c r="C1286" s="56">
        <v>93100</v>
      </c>
      <c r="D1286" s="41" t="str">
        <f t="shared" si="45"/>
        <v>93</v>
      </c>
      <c r="E1286" s="55" t="s">
        <v>72</v>
      </c>
      <c r="F1286" s="42">
        <v>1070.3</v>
      </c>
      <c r="G1286" s="59"/>
    </row>
    <row r="1287" spans="1:7" ht="25.5" hidden="1" outlineLevel="2">
      <c r="A1287" s="43" t="s">
        <v>70</v>
      </c>
      <c r="B1287" s="44" t="s">
        <v>71</v>
      </c>
      <c r="C1287" s="56">
        <v>93200</v>
      </c>
      <c r="D1287" s="41" t="str">
        <f t="shared" si="45"/>
        <v>93</v>
      </c>
      <c r="E1287" s="55" t="s">
        <v>73</v>
      </c>
      <c r="F1287" s="42">
        <v>1857.43</v>
      </c>
      <c r="G1287" s="60">
        <v>342.34</v>
      </c>
    </row>
    <row r="1288" spans="1:7" ht="25.5" hidden="1" outlineLevel="2">
      <c r="A1288" s="43" t="s">
        <v>70</v>
      </c>
      <c r="B1288" s="44" t="s">
        <v>71</v>
      </c>
      <c r="C1288" s="56">
        <v>93400</v>
      </c>
      <c r="D1288" s="41" t="str">
        <f t="shared" si="45"/>
        <v>93</v>
      </c>
      <c r="E1288" s="55" t="s">
        <v>74</v>
      </c>
      <c r="F1288" s="42">
        <v>732.52</v>
      </c>
      <c r="G1288" s="59"/>
    </row>
    <row r="1289" spans="1:7" ht="25.5" hidden="1" outlineLevel="2">
      <c r="A1289" s="43" t="s">
        <v>70</v>
      </c>
      <c r="B1289" s="44" t="s">
        <v>71</v>
      </c>
      <c r="C1289" s="56">
        <v>93100</v>
      </c>
      <c r="D1289" s="41" t="str">
        <f t="shared" si="45"/>
        <v>93</v>
      </c>
      <c r="E1289" s="55" t="s">
        <v>72</v>
      </c>
      <c r="F1289" s="46">
        <v>37612.65</v>
      </c>
      <c r="G1289" s="71">
        <v>40264.089999999997</v>
      </c>
    </row>
    <row r="1290" spans="1:7" ht="25.5" hidden="1" outlineLevel="2">
      <c r="A1290" s="43" t="s">
        <v>70</v>
      </c>
      <c r="B1290" s="44" t="s">
        <v>71</v>
      </c>
      <c r="C1290" s="56">
        <v>93200</v>
      </c>
      <c r="D1290" s="41" t="str">
        <f t="shared" si="45"/>
        <v>93</v>
      </c>
      <c r="E1290" s="55" t="s">
        <v>73</v>
      </c>
      <c r="F1290" s="42">
        <v>90331.11</v>
      </c>
      <c r="G1290" s="71">
        <v>123894.37</v>
      </c>
    </row>
    <row r="1291" spans="1:7" ht="63.75" hidden="1" outlineLevel="2">
      <c r="A1291" s="49">
        <v>16</v>
      </c>
      <c r="B1291" s="58" t="s">
        <v>63</v>
      </c>
      <c r="C1291" s="56">
        <v>93300</v>
      </c>
      <c r="D1291" s="41" t="str">
        <f t="shared" si="45"/>
        <v>93</v>
      </c>
      <c r="E1291" s="55" t="s">
        <v>83</v>
      </c>
      <c r="F1291" s="42">
        <v>24829.22</v>
      </c>
      <c r="G1291" s="71">
        <v>25834.62</v>
      </c>
    </row>
    <row r="1292" spans="1:7" ht="25.5" hidden="1" outlineLevel="2">
      <c r="A1292" s="43" t="s">
        <v>70</v>
      </c>
      <c r="B1292" s="44" t="s">
        <v>71</v>
      </c>
      <c r="C1292" s="41">
        <v>93100</v>
      </c>
      <c r="D1292" s="41" t="str">
        <f t="shared" si="45"/>
        <v>93</v>
      </c>
      <c r="E1292" s="45" t="s">
        <v>72</v>
      </c>
      <c r="F1292" s="42">
        <v>323.86</v>
      </c>
      <c r="G1292" s="75"/>
    </row>
    <row r="1293" spans="1:7" ht="25.5" hidden="1" outlineLevel="2">
      <c r="A1293" s="43" t="s">
        <v>70</v>
      </c>
      <c r="B1293" s="44" t="s">
        <v>71</v>
      </c>
      <c r="C1293" s="41">
        <v>93200</v>
      </c>
      <c r="D1293" s="41" t="str">
        <f t="shared" si="45"/>
        <v>93</v>
      </c>
      <c r="E1293" s="45" t="s">
        <v>73</v>
      </c>
      <c r="F1293" s="42">
        <v>2881.33</v>
      </c>
      <c r="G1293" s="75">
        <v>844.08</v>
      </c>
    </row>
    <row r="1294" spans="1:7" ht="63.75" hidden="1" outlineLevel="2">
      <c r="A1294" s="49">
        <v>16</v>
      </c>
      <c r="B1294" s="44" t="s">
        <v>63</v>
      </c>
      <c r="C1294" s="41">
        <v>93300</v>
      </c>
      <c r="D1294" s="41" t="str">
        <f t="shared" si="45"/>
        <v>93</v>
      </c>
      <c r="E1294" s="45" t="s">
        <v>83</v>
      </c>
      <c r="F1294" s="42">
        <v>1360.37</v>
      </c>
      <c r="G1294" s="75">
        <v>849.95</v>
      </c>
    </row>
    <row r="1295" spans="1:7" ht="25.5" hidden="1" outlineLevel="2">
      <c r="A1295" s="43" t="s">
        <v>70</v>
      </c>
      <c r="B1295" s="44" t="s">
        <v>71</v>
      </c>
      <c r="C1295" s="41">
        <v>93100</v>
      </c>
      <c r="D1295" s="41" t="str">
        <f t="shared" si="45"/>
        <v>93</v>
      </c>
      <c r="E1295" s="45" t="s">
        <v>72</v>
      </c>
      <c r="F1295" s="46">
        <v>89789.31</v>
      </c>
      <c r="G1295" s="71">
        <v>80452.61</v>
      </c>
    </row>
    <row r="1296" spans="1:7" ht="25.5" hidden="1" outlineLevel="2">
      <c r="A1296" s="43" t="s">
        <v>70</v>
      </c>
      <c r="B1296" s="44" t="s">
        <v>71</v>
      </c>
      <c r="C1296" s="41">
        <v>93200</v>
      </c>
      <c r="D1296" s="41" t="str">
        <f t="shared" si="45"/>
        <v>93</v>
      </c>
      <c r="E1296" s="45" t="s">
        <v>73</v>
      </c>
      <c r="F1296" s="46">
        <v>116709.85</v>
      </c>
      <c r="G1296" s="71">
        <v>151079.56</v>
      </c>
    </row>
    <row r="1297" spans="1:7" ht="63.75" hidden="1" outlineLevel="2">
      <c r="A1297" s="49">
        <v>16</v>
      </c>
      <c r="B1297" s="44" t="s">
        <v>63</v>
      </c>
      <c r="C1297" s="41">
        <v>93300</v>
      </c>
      <c r="D1297" s="41" t="str">
        <f t="shared" si="45"/>
        <v>93</v>
      </c>
      <c r="E1297" s="45" t="s">
        <v>83</v>
      </c>
      <c r="F1297" s="42">
        <v>8925.41</v>
      </c>
      <c r="G1297" s="71">
        <v>9139.4599999999991</v>
      </c>
    </row>
    <row r="1298" spans="1:7" ht="25.5" hidden="1" outlineLevel="2">
      <c r="A1298" s="43" t="s">
        <v>70</v>
      </c>
      <c r="B1298" s="44" t="s">
        <v>71</v>
      </c>
      <c r="C1298" s="41">
        <v>93400</v>
      </c>
      <c r="D1298" s="41" t="str">
        <f t="shared" si="45"/>
        <v>93</v>
      </c>
      <c r="E1298" s="45" t="s">
        <v>74</v>
      </c>
      <c r="F1298" s="42">
        <v>52757.56</v>
      </c>
      <c r="G1298" s="71">
        <v>61821.77</v>
      </c>
    </row>
    <row r="1299" spans="1:7" ht="25.5" hidden="1" outlineLevel="2">
      <c r="A1299" s="43" t="s">
        <v>70</v>
      </c>
      <c r="B1299" s="44" t="s">
        <v>71</v>
      </c>
      <c r="C1299" s="41">
        <v>93100</v>
      </c>
      <c r="D1299" s="41" t="str">
        <f t="shared" si="45"/>
        <v>93</v>
      </c>
      <c r="E1299" s="45" t="s">
        <v>72</v>
      </c>
      <c r="F1299" s="46">
        <v>100</v>
      </c>
      <c r="G1299" s="46">
        <v>100</v>
      </c>
    </row>
    <row r="1300" spans="1:7" ht="25.5" hidden="1" outlineLevel="2">
      <c r="A1300" s="43" t="s">
        <v>70</v>
      </c>
      <c r="B1300" s="44" t="s">
        <v>71</v>
      </c>
      <c r="C1300" s="41">
        <v>93200</v>
      </c>
      <c r="D1300" s="41" t="str">
        <f t="shared" si="45"/>
        <v>93</v>
      </c>
      <c r="E1300" s="45" t="s">
        <v>73</v>
      </c>
      <c r="F1300" s="46">
        <v>100</v>
      </c>
      <c r="G1300" s="46">
        <v>100</v>
      </c>
    </row>
    <row r="1301" spans="1:7" ht="63.75" hidden="1" outlineLevel="2">
      <c r="A1301" s="49">
        <v>16</v>
      </c>
      <c r="B1301" s="44" t="s">
        <v>63</v>
      </c>
      <c r="C1301" s="41">
        <v>93300</v>
      </c>
      <c r="D1301" s="41" t="str">
        <f t="shared" si="45"/>
        <v>93</v>
      </c>
      <c r="E1301" s="45" t="s">
        <v>83</v>
      </c>
      <c r="F1301" s="46">
        <v>100</v>
      </c>
      <c r="G1301" s="46">
        <v>100</v>
      </c>
    </row>
    <row r="1302" spans="1:7" ht="25.5" hidden="1" outlineLevel="2">
      <c r="A1302" s="43" t="s">
        <v>70</v>
      </c>
      <c r="B1302" s="44" t="s">
        <v>71</v>
      </c>
      <c r="C1302" s="41">
        <v>93400</v>
      </c>
      <c r="D1302" s="41" t="str">
        <f t="shared" si="45"/>
        <v>93</v>
      </c>
      <c r="E1302" s="45" t="s">
        <v>74</v>
      </c>
      <c r="F1302" s="46">
        <v>100</v>
      </c>
      <c r="G1302" s="46">
        <v>100</v>
      </c>
    </row>
    <row r="1303" spans="1:7" ht="25.5" hidden="1" outlineLevel="2">
      <c r="A1303" s="43" t="s">
        <v>70</v>
      </c>
      <c r="B1303" s="44" t="s">
        <v>71</v>
      </c>
      <c r="C1303" s="41">
        <v>93100</v>
      </c>
      <c r="D1303" s="41" t="str">
        <f t="shared" si="45"/>
        <v>93</v>
      </c>
      <c r="E1303" s="45" t="s">
        <v>72</v>
      </c>
      <c r="F1303" s="46">
        <v>100</v>
      </c>
      <c r="G1303" s="46">
        <v>100</v>
      </c>
    </row>
    <row r="1304" spans="1:7" ht="25.5" hidden="1" outlineLevel="2">
      <c r="A1304" s="43" t="s">
        <v>70</v>
      </c>
      <c r="B1304" s="44" t="s">
        <v>71</v>
      </c>
      <c r="C1304" s="41">
        <v>93200</v>
      </c>
      <c r="D1304" s="41" t="str">
        <f t="shared" si="45"/>
        <v>93</v>
      </c>
      <c r="E1304" s="45" t="s">
        <v>73</v>
      </c>
      <c r="F1304" s="46">
        <v>100</v>
      </c>
      <c r="G1304" s="46">
        <v>100</v>
      </c>
    </row>
    <row r="1305" spans="1:7" ht="63.75" hidden="1" outlineLevel="2">
      <c r="A1305" s="49">
        <v>16</v>
      </c>
      <c r="B1305" s="44" t="s">
        <v>63</v>
      </c>
      <c r="C1305" s="41">
        <v>93300</v>
      </c>
      <c r="D1305" s="41" t="str">
        <f t="shared" si="45"/>
        <v>93</v>
      </c>
      <c r="E1305" s="45" t="s">
        <v>83</v>
      </c>
      <c r="F1305" s="46">
        <v>100</v>
      </c>
      <c r="G1305" s="46">
        <v>100</v>
      </c>
    </row>
    <row r="1306" spans="1:7" ht="25.5" hidden="1" outlineLevel="2">
      <c r="A1306" s="43" t="s">
        <v>70</v>
      </c>
      <c r="B1306" s="44" t="s">
        <v>71</v>
      </c>
      <c r="C1306" s="41">
        <v>93400</v>
      </c>
      <c r="D1306" s="41" t="str">
        <f t="shared" si="45"/>
        <v>93</v>
      </c>
      <c r="E1306" s="45" t="s">
        <v>74</v>
      </c>
      <c r="F1306" s="46">
        <v>100</v>
      </c>
      <c r="G1306" s="46">
        <v>100</v>
      </c>
    </row>
    <row r="1307" spans="1:7" ht="25.5" hidden="1" outlineLevel="2">
      <c r="A1307" s="43" t="s">
        <v>70</v>
      </c>
      <c r="B1307" s="44" t="s">
        <v>71</v>
      </c>
      <c r="C1307" s="41">
        <v>93100</v>
      </c>
      <c r="D1307" s="41" t="str">
        <f t="shared" si="45"/>
        <v>93</v>
      </c>
      <c r="E1307" s="45" t="s">
        <v>72</v>
      </c>
      <c r="F1307" s="42">
        <v>3000</v>
      </c>
      <c r="G1307" s="42">
        <v>3000</v>
      </c>
    </row>
    <row r="1308" spans="1:7" ht="25.5" hidden="1" outlineLevel="2">
      <c r="A1308" s="43" t="s">
        <v>70</v>
      </c>
      <c r="B1308" s="44" t="s">
        <v>71</v>
      </c>
      <c r="C1308" s="41">
        <v>93200</v>
      </c>
      <c r="D1308" s="41" t="str">
        <f t="shared" si="45"/>
        <v>93</v>
      </c>
      <c r="E1308" s="45" t="s">
        <v>73</v>
      </c>
      <c r="F1308" s="42">
        <v>3000</v>
      </c>
      <c r="G1308" s="42">
        <v>3000</v>
      </c>
    </row>
    <row r="1309" spans="1:7" ht="63.75" hidden="1" outlineLevel="2">
      <c r="A1309" s="49">
        <v>16</v>
      </c>
      <c r="B1309" s="44" t="s">
        <v>63</v>
      </c>
      <c r="C1309" s="41">
        <v>93300</v>
      </c>
      <c r="D1309" s="41" t="str">
        <f t="shared" ref="D1309:D1340" si="46">MID(C1309,1,2)</f>
        <v>93</v>
      </c>
      <c r="E1309" s="45" t="s">
        <v>83</v>
      </c>
      <c r="F1309" s="42">
        <v>200</v>
      </c>
      <c r="G1309" s="42">
        <v>200</v>
      </c>
    </row>
    <row r="1310" spans="1:7" ht="25.5" hidden="1" outlineLevel="2">
      <c r="A1310" s="43" t="s">
        <v>70</v>
      </c>
      <c r="B1310" s="44" t="s">
        <v>71</v>
      </c>
      <c r="C1310" s="41">
        <v>93400</v>
      </c>
      <c r="D1310" s="41" t="str">
        <f t="shared" si="46"/>
        <v>93</v>
      </c>
      <c r="E1310" s="45" t="s">
        <v>74</v>
      </c>
      <c r="F1310" s="42">
        <v>1900</v>
      </c>
      <c r="G1310" s="42">
        <v>1900</v>
      </c>
    </row>
    <row r="1311" spans="1:7" ht="25.5" hidden="1" outlineLevel="2">
      <c r="A1311" s="43" t="s">
        <v>70</v>
      </c>
      <c r="B1311" s="44" t="s">
        <v>71</v>
      </c>
      <c r="C1311" s="56">
        <v>93100</v>
      </c>
      <c r="D1311" s="41" t="str">
        <f t="shared" si="46"/>
        <v>93</v>
      </c>
      <c r="E1311" s="45" t="s">
        <v>72</v>
      </c>
      <c r="F1311" s="46">
        <v>100</v>
      </c>
      <c r="G1311" s="46">
        <v>100</v>
      </c>
    </row>
    <row r="1312" spans="1:7" ht="25.5" hidden="1" outlineLevel="2">
      <c r="A1312" s="43" t="s">
        <v>70</v>
      </c>
      <c r="B1312" s="44" t="s">
        <v>71</v>
      </c>
      <c r="C1312" s="41">
        <v>93200</v>
      </c>
      <c r="D1312" s="41" t="str">
        <f t="shared" si="46"/>
        <v>93</v>
      </c>
      <c r="E1312" s="45" t="s">
        <v>73</v>
      </c>
      <c r="F1312" s="46">
        <v>100</v>
      </c>
      <c r="G1312" s="46">
        <v>100</v>
      </c>
    </row>
    <row r="1313" spans="1:7" ht="25.5" hidden="1" outlineLevel="2">
      <c r="A1313" s="43" t="s">
        <v>70</v>
      </c>
      <c r="B1313" s="44" t="s">
        <v>71</v>
      </c>
      <c r="C1313" s="41">
        <v>93400</v>
      </c>
      <c r="D1313" s="41" t="str">
        <f t="shared" si="46"/>
        <v>93</v>
      </c>
      <c r="E1313" s="45" t="s">
        <v>74</v>
      </c>
      <c r="F1313" s="46">
        <v>100</v>
      </c>
      <c r="G1313" s="46">
        <v>100</v>
      </c>
    </row>
    <row r="1314" spans="1:7" ht="25.5" hidden="1" outlineLevel="2">
      <c r="A1314" s="43" t="s">
        <v>70</v>
      </c>
      <c r="B1314" s="44" t="s">
        <v>71</v>
      </c>
      <c r="C1314" s="41">
        <v>93400</v>
      </c>
      <c r="D1314" s="41" t="str">
        <f t="shared" si="46"/>
        <v>93</v>
      </c>
      <c r="E1314" s="45" t="s">
        <v>74</v>
      </c>
      <c r="F1314" s="42">
        <v>1199.0999999999999</v>
      </c>
      <c r="G1314" s="42">
        <v>1199.0999999999999</v>
      </c>
    </row>
    <row r="1315" spans="1:7" ht="38.25" hidden="1" outlineLevel="2">
      <c r="A1315" s="49">
        <v>13</v>
      </c>
      <c r="B1315" s="44" t="s">
        <v>23</v>
      </c>
      <c r="C1315" s="41">
        <v>93302</v>
      </c>
      <c r="D1315" s="41" t="str">
        <f t="shared" si="46"/>
        <v>93</v>
      </c>
      <c r="E1315" s="45" t="s">
        <v>118</v>
      </c>
      <c r="F1315" s="96">
        <v>1100</v>
      </c>
      <c r="G1315" s="96">
        <v>900</v>
      </c>
    </row>
    <row r="1316" spans="1:7" ht="38.25" hidden="1" outlineLevel="2">
      <c r="A1316" s="49">
        <v>13</v>
      </c>
      <c r="B1316" s="44" t="s">
        <v>23</v>
      </c>
      <c r="C1316" s="41">
        <v>93303</v>
      </c>
      <c r="D1316" s="41" t="str">
        <f t="shared" si="46"/>
        <v>93</v>
      </c>
      <c r="E1316" s="45" t="s">
        <v>119</v>
      </c>
      <c r="F1316" s="96"/>
      <c r="G1316" s="96">
        <v>90000</v>
      </c>
    </row>
    <row r="1317" spans="1:7" ht="38.25" hidden="1" outlineLevel="2">
      <c r="A1317" s="49">
        <v>13</v>
      </c>
      <c r="B1317" s="44" t="s">
        <v>23</v>
      </c>
      <c r="C1317" s="41">
        <v>93300</v>
      </c>
      <c r="D1317" s="41" t="str">
        <f t="shared" si="46"/>
        <v>93</v>
      </c>
      <c r="E1317" s="45" t="s">
        <v>83</v>
      </c>
      <c r="F1317" s="96">
        <v>89000</v>
      </c>
      <c r="G1317" s="96">
        <v>80000</v>
      </c>
    </row>
    <row r="1318" spans="1:7" ht="25.5" hidden="1" outlineLevel="2">
      <c r="A1318" s="49">
        <v>21</v>
      </c>
      <c r="B1318" s="44" t="s">
        <v>156</v>
      </c>
      <c r="C1318" s="41">
        <v>93301</v>
      </c>
      <c r="D1318" s="41" t="str">
        <f t="shared" si="46"/>
        <v>93</v>
      </c>
      <c r="E1318" s="45" t="s">
        <v>157</v>
      </c>
      <c r="F1318" s="96">
        <v>11900</v>
      </c>
      <c r="G1318" s="96">
        <v>12000</v>
      </c>
    </row>
    <row r="1319" spans="1:7" ht="38.25" hidden="1" outlineLevel="2">
      <c r="A1319" s="49">
        <v>13</v>
      </c>
      <c r="B1319" s="44" t="s">
        <v>23</v>
      </c>
      <c r="C1319" s="41">
        <v>93302</v>
      </c>
      <c r="D1319" s="41" t="str">
        <f t="shared" si="46"/>
        <v>93</v>
      </c>
      <c r="E1319" s="45" t="s">
        <v>118</v>
      </c>
      <c r="F1319" s="96">
        <v>6000</v>
      </c>
      <c r="G1319" s="96">
        <v>6000</v>
      </c>
    </row>
    <row r="1320" spans="1:7" ht="38.25" hidden="1" outlineLevel="2">
      <c r="A1320" s="49">
        <v>13</v>
      </c>
      <c r="B1320" s="44" t="s">
        <v>23</v>
      </c>
      <c r="C1320" s="41">
        <v>93303</v>
      </c>
      <c r="D1320" s="41" t="str">
        <f t="shared" si="46"/>
        <v>93</v>
      </c>
      <c r="E1320" s="45" t="s">
        <v>119</v>
      </c>
      <c r="F1320" s="96">
        <v>2600</v>
      </c>
      <c r="G1320" s="96">
        <v>3400</v>
      </c>
    </row>
    <row r="1321" spans="1:7" ht="38.25" hidden="1" outlineLevel="2">
      <c r="A1321" s="49">
        <v>13</v>
      </c>
      <c r="B1321" s="44" t="s">
        <v>23</v>
      </c>
      <c r="C1321" s="41">
        <v>93304</v>
      </c>
      <c r="D1321" s="41" t="str">
        <f t="shared" si="46"/>
        <v>93</v>
      </c>
      <c r="E1321" s="45" t="s">
        <v>158</v>
      </c>
      <c r="F1321" s="96"/>
      <c r="G1321" s="96">
        <v>20000</v>
      </c>
    </row>
    <row r="1322" spans="1:7" ht="51" hidden="1" outlineLevel="2">
      <c r="A1322" s="49">
        <v>13</v>
      </c>
      <c r="B1322" s="44" t="s">
        <v>23</v>
      </c>
      <c r="C1322" s="41">
        <v>93305</v>
      </c>
      <c r="D1322" s="41" t="str">
        <f t="shared" si="46"/>
        <v>93</v>
      </c>
      <c r="E1322" s="45" t="s">
        <v>159</v>
      </c>
      <c r="F1322" s="96">
        <v>1700</v>
      </c>
      <c r="G1322" s="96">
        <v>1000</v>
      </c>
    </row>
    <row r="1323" spans="1:7" ht="38.25" hidden="1" outlineLevel="2">
      <c r="A1323" s="49">
        <v>13</v>
      </c>
      <c r="B1323" s="44" t="s">
        <v>23</v>
      </c>
      <c r="C1323" s="41">
        <v>93300</v>
      </c>
      <c r="D1323" s="41" t="str">
        <f t="shared" si="46"/>
        <v>93</v>
      </c>
      <c r="E1323" s="45" t="s">
        <v>83</v>
      </c>
      <c r="F1323" s="96">
        <v>13900</v>
      </c>
      <c r="G1323" s="96">
        <v>13000</v>
      </c>
    </row>
    <row r="1324" spans="1:7" ht="38.25" hidden="1" outlineLevel="2">
      <c r="A1324" s="49">
        <v>13</v>
      </c>
      <c r="B1324" s="44" t="s">
        <v>23</v>
      </c>
      <c r="C1324" s="41">
        <v>93302</v>
      </c>
      <c r="D1324" s="41" t="str">
        <f t="shared" si="46"/>
        <v>93</v>
      </c>
      <c r="E1324" s="45" t="s">
        <v>118</v>
      </c>
      <c r="F1324" s="96">
        <v>3000</v>
      </c>
      <c r="G1324" s="96">
        <v>5000</v>
      </c>
    </row>
    <row r="1325" spans="1:7" ht="38.25" hidden="1" outlineLevel="2">
      <c r="A1325" s="49">
        <v>13</v>
      </c>
      <c r="B1325" s="44" t="s">
        <v>23</v>
      </c>
      <c r="C1325" s="41">
        <v>93302</v>
      </c>
      <c r="D1325" s="41" t="str">
        <f t="shared" si="46"/>
        <v>93</v>
      </c>
      <c r="E1325" s="45" t="s">
        <v>118</v>
      </c>
      <c r="F1325" s="96">
        <v>700</v>
      </c>
      <c r="G1325" s="96">
        <v>200</v>
      </c>
    </row>
    <row r="1326" spans="1:7" ht="25.5" hidden="1" outlineLevel="2">
      <c r="A1326" s="43" t="s">
        <v>70</v>
      </c>
      <c r="B1326" s="44" t="s">
        <v>71</v>
      </c>
      <c r="C1326" s="41">
        <v>93100</v>
      </c>
      <c r="D1326" s="41" t="str">
        <f t="shared" si="46"/>
        <v>93</v>
      </c>
      <c r="E1326" s="45" t="s">
        <v>72</v>
      </c>
      <c r="F1326" s="96">
        <v>300</v>
      </c>
      <c r="G1326" s="96">
        <v>300</v>
      </c>
    </row>
    <row r="1327" spans="1:7" ht="38.25" hidden="1" outlineLevel="2">
      <c r="A1327" s="49">
        <v>13</v>
      </c>
      <c r="B1327" s="44" t="s">
        <v>23</v>
      </c>
      <c r="C1327" s="41">
        <v>93302</v>
      </c>
      <c r="D1327" s="41" t="str">
        <f t="shared" si="46"/>
        <v>93</v>
      </c>
      <c r="E1327" s="45" t="s">
        <v>169</v>
      </c>
      <c r="F1327" s="96">
        <v>2200</v>
      </c>
      <c r="G1327" s="96">
        <v>1700</v>
      </c>
    </row>
    <row r="1328" spans="1:7" ht="25.5" hidden="1" outlineLevel="2">
      <c r="A1328" s="43" t="s">
        <v>70</v>
      </c>
      <c r="B1328" s="44" t="s">
        <v>71</v>
      </c>
      <c r="C1328" s="41">
        <v>93400</v>
      </c>
      <c r="D1328" s="41" t="str">
        <f t="shared" si="46"/>
        <v>93</v>
      </c>
      <c r="E1328" s="45" t="s">
        <v>74</v>
      </c>
      <c r="F1328" s="96">
        <v>300</v>
      </c>
      <c r="G1328" s="96">
        <v>800</v>
      </c>
    </row>
    <row r="1329" spans="1:7" ht="25.5" hidden="1" outlineLevel="2">
      <c r="A1329" s="43" t="s">
        <v>70</v>
      </c>
      <c r="B1329" s="44" t="s">
        <v>71</v>
      </c>
      <c r="C1329" s="41">
        <v>93100</v>
      </c>
      <c r="D1329" s="41" t="str">
        <f t="shared" si="46"/>
        <v>93</v>
      </c>
      <c r="E1329" s="45" t="s">
        <v>72</v>
      </c>
      <c r="F1329" s="96">
        <v>10400</v>
      </c>
      <c r="G1329" s="96">
        <v>12500</v>
      </c>
    </row>
    <row r="1330" spans="1:7" ht="25.5" hidden="1" outlineLevel="2">
      <c r="A1330" s="43" t="s">
        <v>70</v>
      </c>
      <c r="B1330" s="44" t="s">
        <v>71</v>
      </c>
      <c r="C1330" s="41">
        <v>93200</v>
      </c>
      <c r="D1330" s="41" t="str">
        <f t="shared" si="46"/>
        <v>93</v>
      </c>
      <c r="E1330" s="45" t="s">
        <v>73</v>
      </c>
      <c r="F1330" s="96">
        <v>500</v>
      </c>
      <c r="G1330" s="96">
        <v>100</v>
      </c>
    </row>
    <row r="1331" spans="1:7" ht="38.25" hidden="1" outlineLevel="2">
      <c r="A1331" s="49">
        <v>13</v>
      </c>
      <c r="B1331" s="44" t="s">
        <v>23</v>
      </c>
      <c r="C1331" s="41">
        <v>93300</v>
      </c>
      <c r="D1331" s="41" t="str">
        <f t="shared" si="46"/>
        <v>93</v>
      </c>
      <c r="E1331" s="45" t="s">
        <v>83</v>
      </c>
      <c r="F1331" s="96">
        <v>91700</v>
      </c>
      <c r="G1331" s="96">
        <v>87900</v>
      </c>
    </row>
    <row r="1332" spans="1:7" ht="25.5" hidden="1" outlineLevel="2">
      <c r="A1332" s="49">
        <v>21</v>
      </c>
      <c r="B1332" s="44" t="s">
        <v>156</v>
      </c>
      <c r="C1332" s="41">
        <v>93301</v>
      </c>
      <c r="D1332" s="41" t="str">
        <f t="shared" si="46"/>
        <v>93</v>
      </c>
      <c r="E1332" s="45" t="s">
        <v>157</v>
      </c>
      <c r="F1332" s="96">
        <v>10300</v>
      </c>
      <c r="G1332" s="96">
        <v>11200</v>
      </c>
    </row>
    <row r="1333" spans="1:7" ht="38.25" hidden="1" outlineLevel="2">
      <c r="A1333" s="49">
        <v>13</v>
      </c>
      <c r="B1333" s="44" t="s">
        <v>23</v>
      </c>
      <c r="C1333" s="41">
        <v>93302</v>
      </c>
      <c r="D1333" s="41" t="str">
        <f t="shared" si="46"/>
        <v>93</v>
      </c>
      <c r="E1333" s="45" t="s">
        <v>169</v>
      </c>
      <c r="F1333" s="96">
        <v>26600</v>
      </c>
      <c r="G1333" s="96">
        <v>30300</v>
      </c>
    </row>
    <row r="1334" spans="1:7" ht="38.25" hidden="1" outlineLevel="2">
      <c r="A1334" s="49">
        <v>13</v>
      </c>
      <c r="B1334" s="44" t="s">
        <v>23</v>
      </c>
      <c r="C1334" s="41">
        <v>93303</v>
      </c>
      <c r="D1334" s="41" t="str">
        <f t="shared" si="46"/>
        <v>93</v>
      </c>
      <c r="E1334" s="45" t="s">
        <v>119</v>
      </c>
      <c r="F1334" s="96">
        <v>15900</v>
      </c>
      <c r="G1334" s="96">
        <v>15400</v>
      </c>
    </row>
    <row r="1335" spans="1:7" ht="51" hidden="1" outlineLevel="2">
      <c r="A1335" s="49">
        <v>13</v>
      </c>
      <c r="B1335" s="44" t="s">
        <v>23</v>
      </c>
      <c r="C1335" s="41">
        <v>93305</v>
      </c>
      <c r="D1335" s="41" t="str">
        <f t="shared" si="46"/>
        <v>93</v>
      </c>
      <c r="E1335" s="45" t="s">
        <v>159</v>
      </c>
      <c r="F1335" s="96">
        <v>2000</v>
      </c>
      <c r="G1335" s="96">
        <v>2100</v>
      </c>
    </row>
    <row r="1336" spans="1:7" ht="38.25" hidden="1" outlineLevel="2">
      <c r="A1336" s="49">
        <v>13</v>
      </c>
      <c r="B1336" s="44" t="s">
        <v>23</v>
      </c>
      <c r="C1336" s="41">
        <v>93300</v>
      </c>
      <c r="D1336" s="41" t="str">
        <f t="shared" si="46"/>
        <v>93</v>
      </c>
      <c r="E1336" s="45" t="s">
        <v>83</v>
      </c>
      <c r="F1336" s="96">
        <v>40800</v>
      </c>
      <c r="G1336" s="96">
        <v>55900</v>
      </c>
    </row>
    <row r="1337" spans="1:7" ht="38.25" hidden="1" outlineLevel="2">
      <c r="A1337" s="49">
        <v>13</v>
      </c>
      <c r="B1337" s="44" t="s">
        <v>23</v>
      </c>
      <c r="C1337" s="41">
        <v>93303</v>
      </c>
      <c r="D1337" s="41" t="str">
        <f t="shared" si="46"/>
        <v>93</v>
      </c>
      <c r="E1337" s="45" t="s">
        <v>119</v>
      </c>
      <c r="F1337" s="96">
        <v>20800</v>
      </c>
      <c r="G1337" s="96">
        <v>24900</v>
      </c>
    </row>
    <row r="1338" spans="1:7" ht="51" hidden="1" outlineLevel="2">
      <c r="A1338" s="49">
        <v>13</v>
      </c>
      <c r="B1338" s="44" t="s">
        <v>23</v>
      </c>
      <c r="C1338" s="41">
        <v>93305</v>
      </c>
      <c r="D1338" s="41" t="str">
        <f t="shared" si="46"/>
        <v>93</v>
      </c>
      <c r="E1338" s="45" t="s">
        <v>159</v>
      </c>
      <c r="F1338" s="96">
        <v>3000</v>
      </c>
      <c r="G1338" s="96">
        <v>2500</v>
      </c>
    </row>
    <row r="1339" spans="1:7" ht="38.25" hidden="1" outlineLevel="2">
      <c r="A1339" s="49">
        <v>13</v>
      </c>
      <c r="B1339" s="44" t="s">
        <v>23</v>
      </c>
      <c r="C1339" s="41">
        <v>93300</v>
      </c>
      <c r="D1339" s="41" t="str">
        <f t="shared" si="46"/>
        <v>93</v>
      </c>
      <c r="E1339" s="45" t="s">
        <v>83</v>
      </c>
      <c r="F1339" s="96">
        <v>24000</v>
      </c>
      <c r="G1339" s="96">
        <v>20000</v>
      </c>
    </row>
    <row r="1340" spans="1:7" ht="25.5" hidden="1" outlineLevel="2">
      <c r="A1340" s="49">
        <v>21</v>
      </c>
      <c r="B1340" s="44" t="s">
        <v>156</v>
      </c>
      <c r="C1340" s="41">
        <v>93301</v>
      </c>
      <c r="D1340" s="41" t="str">
        <f t="shared" si="46"/>
        <v>93</v>
      </c>
      <c r="E1340" s="45" t="s">
        <v>157</v>
      </c>
      <c r="F1340" s="96">
        <v>1100</v>
      </c>
      <c r="G1340" s="96">
        <v>1100</v>
      </c>
    </row>
    <row r="1341" spans="1:7" ht="25.5" hidden="1" outlineLevel="2">
      <c r="A1341" s="49">
        <v>13</v>
      </c>
      <c r="B1341" s="44" t="s">
        <v>186</v>
      </c>
      <c r="C1341" s="41">
        <v>93302</v>
      </c>
      <c r="D1341" s="41" t="str">
        <f t="shared" ref="D1341:D1372" si="47">MID(C1341,1,2)</f>
        <v>93</v>
      </c>
      <c r="E1341" s="45" t="s">
        <v>169</v>
      </c>
      <c r="F1341" s="96">
        <v>300</v>
      </c>
      <c r="G1341" s="96">
        <v>1200</v>
      </c>
    </row>
    <row r="1342" spans="1:7" ht="51" hidden="1" outlineLevel="2">
      <c r="A1342" s="49">
        <v>13</v>
      </c>
      <c r="B1342" s="44" t="s">
        <v>23</v>
      </c>
      <c r="C1342" s="41">
        <v>93305</v>
      </c>
      <c r="D1342" s="41" t="str">
        <f t="shared" si="47"/>
        <v>93</v>
      </c>
      <c r="E1342" s="45" t="s">
        <v>159</v>
      </c>
      <c r="F1342" s="96">
        <v>400</v>
      </c>
      <c r="G1342" s="96">
        <v>500</v>
      </c>
    </row>
    <row r="1343" spans="1:7" ht="25.5" hidden="1" outlineLevel="2">
      <c r="A1343" s="49">
        <v>21</v>
      </c>
      <c r="B1343" s="44" t="s">
        <v>156</v>
      </c>
      <c r="C1343" s="41">
        <v>93301</v>
      </c>
      <c r="D1343" s="41" t="str">
        <f t="shared" si="47"/>
        <v>93</v>
      </c>
      <c r="E1343" s="45" t="s">
        <v>157</v>
      </c>
      <c r="F1343" s="96">
        <v>200</v>
      </c>
      <c r="G1343" s="96">
        <v>100</v>
      </c>
    </row>
    <row r="1344" spans="1:7" ht="25.5" hidden="1" outlineLevel="2">
      <c r="A1344" s="49">
        <v>13</v>
      </c>
      <c r="B1344" s="44" t="s">
        <v>186</v>
      </c>
      <c r="C1344" s="41">
        <v>93302</v>
      </c>
      <c r="D1344" s="41" t="str">
        <f t="shared" si="47"/>
        <v>93</v>
      </c>
      <c r="E1344" s="45" t="s">
        <v>169</v>
      </c>
      <c r="F1344" s="96">
        <v>1100</v>
      </c>
      <c r="G1344" s="96">
        <v>1300</v>
      </c>
    </row>
    <row r="1345" spans="1:7" ht="25.5" hidden="1" outlineLevel="2">
      <c r="A1345" s="43" t="s">
        <v>70</v>
      </c>
      <c r="B1345" s="44" t="s">
        <v>71</v>
      </c>
      <c r="C1345" s="41">
        <v>93200</v>
      </c>
      <c r="D1345" s="41" t="str">
        <f t="shared" si="47"/>
        <v>93</v>
      </c>
      <c r="E1345" s="45" t="s">
        <v>73</v>
      </c>
      <c r="F1345" s="96">
        <v>300</v>
      </c>
      <c r="G1345" s="96">
        <v>100</v>
      </c>
    </row>
    <row r="1346" spans="1:7" ht="38.25" hidden="1" outlineLevel="2">
      <c r="A1346" s="49">
        <v>13</v>
      </c>
      <c r="B1346" s="44" t="s">
        <v>23</v>
      </c>
      <c r="C1346" s="41">
        <v>93300</v>
      </c>
      <c r="D1346" s="41" t="str">
        <f t="shared" si="47"/>
        <v>93</v>
      </c>
      <c r="E1346" s="45" t="s">
        <v>83</v>
      </c>
      <c r="F1346" s="96">
        <v>1200</v>
      </c>
      <c r="G1346" s="96">
        <v>1200</v>
      </c>
    </row>
    <row r="1347" spans="1:7" ht="38.25" hidden="1" outlineLevel="2">
      <c r="A1347" s="49">
        <v>13</v>
      </c>
      <c r="B1347" s="44" t="s">
        <v>23</v>
      </c>
      <c r="C1347" s="41">
        <v>93300</v>
      </c>
      <c r="D1347" s="41" t="str">
        <f t="shared" si="47"/>
        <v>93</v>
      </c>
      <c r="E1347" s="45" t="s">
        <v>83</v>
      </c>
      <c r="F1347" s="96">
        <v>166400</v>
      </c>
      <c r="G1347" s="96">
        <v>134000</v>
      </c>
    </row>
    <row r="1348" spans="1:7" ht="25.5" hidden="1" outlineLevel="2">
      <c r="A1348" s="49">
        <v>21</v>
      </c>
      <c r="B1348" s="44" t="s">
        <v>156</v>
      </c>
      <c r="C1348" s="41">
        <v>93301</v>
      </c>
      <c r="D1348" s="41" t="str">
        <f t="shared" si="47"/>
        <v>93</v>
      </c>
      <c r="E1348" s="45" t="s">
        <v>157</v>
      </c>
      <c r="F1348" s="96">
        <v>500</v>
      </c>
      <c r="G1348" s="96">
        <v>800</v>
      </c>
    </row>
    <row r="1349" spans="1:7" ht="38.25" hidden="1" outlineLevel="2">
      <c r="A1349" s="49">
        <v>13</v>
      </c>
      <c r="B1349" s="44" t="s">
        <v>23</v>
      </c>
      <c r="C1349" s="41">
        <v>93302</v>
      </c>
      <c r="D1349" s="41" t="str">
        <f t="shared" si="47"/>
        <v>93</v>
      </c>
      <c r="E1349" s="45" t="s">
        <v>169</v>
      </c>
      <c r="F1349" s="96">
        <v>17100</v>
      </c>
      <c r="G1349" s="96">
        <v>17300</v>
      </c>
    </row>
    <row r="1350" spans="1:7" ht="51" hidden="1" outlineLevel="2">
      <c r="A1350" s="49">
        <v>13</v>
      </c>
      <c r="B1350" s="44" t="s">
        <v>23</v>
      </c>
      <c r="C1350" s="41">
        <v>93305</v>
      </c>
      <c r="D1350" s="41" t="str">
        <f t="shared" si="47"/>
        <v>93</v>
      </c>
      <c r="E1350" s="45" t="s">
        <v>159</v>
      </c>
      <c r="F1350" s="96">
        <v>8800</v>
      </c>
      <c r="G1350" s="96">
        <v>8900</v>
      </c>
    </row>
    <row r="1351" spans="1:7" ht="51" hidden="1" outlineLevel="2">
      <c r="A1351" s="49">
        <v>18</v>
      </c>
      <c r="B1351" s="44" t="s">
        <v>17</v>
      </c>
      <c r="C1351" s="41">
        <v>93300</v>
      </c>
      <c r="D1351" s="41" t="str">
        <f t="shared" si="47"/>
        <v>93</v>
      </c>
      <c r="E1351" s="45" t="s">
        <v>83</v>
      </c>
      <c r="F1351" s="96">
        <v>201100</v>
      </c>
      <c r="G1351" s="96">
        <v>232700</v>
      </c>
    </row>
    <row r="1352" spans="1:7" ht="25.5" hidden="1" outlineLevel="2">
      <c r="A1352" s="43" t="s">
        <v>70</v>
      </c>
      <c r="B1352" s="44" t="s">
        <v>71</v>
      </c>
      <c r="C1352" s="41">
        <v>93100</v>
      </c>
      <c r="D1352" s="41" t="str">
        <f t="shared" si="47"/>
        <v>93</v>
      </c>
      <c r="E1352" s="45" t="s">
        <v>72</v>
      </c>
      <c r="F1352" s="96">
        <v>21800</v>
      </c>
      <c r="G1352" s="96">
        <v>21800</v>
      </c>
    </row>
    <row r="1353" spans="1:7" ht="25.5" hidden="1" outlineLevel="2">
      <c r="A1353" s="43" t="s">
        <v>70</v>
      </c>
      <c r="B1353" s="44" t="s">
        <v>71</v>
      </c>
      <c r="C1353" s="41">
        <v>93200</v>
      </c>
      <c r="D1353" s="41" t="str">
        <f t="shared" si="47"/>
        <v>93</v>
      </c>
      <c r="E1353" s="45" t="s">
        <v>73</v>
      </c>
      <c r="F1353" s="96">
        <v>23000</v>
      </c>
      <c r="G1353" s="96">
        <v>23000</v>
      </c>
    </row>
    <row r="1354" spans="1:7" ht="25.5" hidden="1" outlineLevel="2">
      <c r="A1354" s="43" t="s">
        <v>70</v>
      </c>
      <c r="B1354" s="44" t="s">
        <v>71</v>
      </c>
      <c r="C1354" s="41">
        <v>93400</v>
      </c>
      <c r="D1354" s="41" t="str">
        <f t="shared" si="47"/>
        <v>93</v>
      </c>
      <c r="E1354" s="45" t="s">
        <v>74</v>
      </c>
      <c r="F1354" s="96">
        <v>706000</v>
      </c>
      <c r="G1354" s="96">
        <v>672000</v>
      </c>
    </row>
    <row r="1355" spans="1:7" ht="25.5" hidden="1" outlineLevel="2">
      <c r="A1355" s="43" t="s">
        <v>70</v>
      </c>
      <c r="B1355" s="44" t="s">
        <v>71</v>
      </c>
      <c r="C1355" s="41">
        <v>93100</v>
      </c>
      <c r="D1355" s="41" t="str">
        <f t="shared" si="47"/>
        <v>93</v>
      </c>
      <c r="E1355" s="45" t="s">
        <v>72</v>
      </c>
      <c r="F1355" s="96">
        <v>900</v>
      </c>
      <c r="G1355" s="96">
        <v>1800</v>
      </c>
    </row>
    <row r="1356" spans="1:7" ht="25.5" hidden="1" outlineLevel="2">
      <c r="A1356" s="43" t="s">
        <v>70</v>
      </c>
      <c r="B1356" s="44" t="s">
        <v>71</v>
      </c>
      <c r="C1356" s="41">
        <v>93200</v>
      </c>
      <c r="D1356" s="41" t="str">
        <f t="shared" si="47"/>
        <v>93</v>
      </c>
      <c r="E1356" s="45" t="s">
        <v>73</v>
      </c>
      <c r="F1356" s="96">
        <v>500</v>
      </c>
      <c r="G1356" s="96">
        <v>700</v>
      </c>
    </row>
    <row r="1357" spans="1:7" ht="25.5" hidden="1" outlineLevel="2">
      <c r="A1357" s="43" t="s">
        <v>70</v>
      </c>
      <c r="B1357" s="44" t="s">
        <v>71</v>
      </c>
      <c r="C1357" s="41">
        <v>93400</v>
      </c>
      <c r="D1357" s="41" t="str">
        <f t="shared" si="47"/>
        <v>93</v>
      </c>
      <c r="E1357" s="45" t="s">
        <v>74</v>
      </c>
      <c r="F1357" s="96">
        <v>300</v>
      </c>
      <c r="G1357" s="96">
        <v>200</v>
      </c>
    </row>
    <row r="1358" spans="1:7" ht="25.5" hidden="1" outlineLevel="2">
      <c r="A1358" s="43" t="s">
        <v>70</v>
      </c>
      <c r="B1358" s="44" t="s">
        <v>71</v>
      </c>
      <c r="C1358" s="41">
        <v>93100</v>
      </c>
      <c r="D1358" s="41" t="str">
        <f t="shared" si="47"/>
        <v>93</v>
      </c>
      <c r="E1358" s="45" t="s">
        <v>72</v>
      </c>
      <c r="F1358" s="96">
        <v>100</v>
      </c>
      <c r="G1358" s="96">
        <v>100</v>
      </c>
    </row>
    <row r="1359" spans="1:7" ht="25.5" hidden="1" outlineLevel="2">
      <c r="A1359" s="43" t="s">
        <v>70</v>
      </c>
      <c r="B1359" s="44" t="s">
        <v>71</v>
      </c>
      <c r="C1359" s="110" t="s">
        <v>231</v>
      </c>
      <c r="D1359" s="41" t="str">
        <f t="shared" si="47"/>
        <v>93</v>
      </c>
      <c r="E1359" s="45" t="s">
        <v>74</v>
      </c>
      <c r="F1359" s="96">
        <v>200</v>
      </c>
      <c r="G1359" s="96">
        <v>100</v>
      </c>
    </row>
    <row r="1360" spans="1:7" ht="25.5" hidden="1" outlineLevel="2">
      <c r="A1360" s="43" t="s">
        <v>70</v>
      </c>
      <c r="B1360" s="44" t="s">
        <v>71</v>
      </c>
      <c r="C1360" s="110" t="s">
        <v>231</v>
      </c>
      <c r="D1360" s="41" t="str">
        <f t="shared" si="47"/>
        <v>93</v>
      </c>
      <c r="E1360" s="45" t="s">
        <v>74</v>
      </c>
      <c r="F1360" s="96">
        <v>5500</v>
      </c>
      <c r="G1360" s="96">
        <v>5000</v>
      </c>
    </row>
    <row r="1361" spans="1:7" ht="25.5" hidden="1" outlineLevel="2">
      <c r="A1361" s="49">
        <v>21</v>
      </c>
      <c r="B1361" s="44" t="s">
        <v>156</v>
      </c>
      <c r="C1361" s="41">
        <v>93301</v>
      </c>
      <c r="D1361" s="41" t="str">
        <f t="shared" si="47"/>
        <v>93</v>
      </c>
      <c r="E1361" s="45" t="s">
        <v>157</v>
      </c>
      <c r="F1361" s="96">
        <v>7000</v>
      </c>
      <c r="G1361" s="96">
        <v>7000</v>
      </c>
    </row>
    <row r="1362" spans="1:7" ht="25.5" hidden="1" outlineLevel="2">
      <c r="A1362" s="49">
        <v>22</v>
      </c>
      <c r="B1362" s="44" t="s">
        <v>20</v>
      </c>
      <c r="C1362" s="41">
        <v>93300</v>
      </c>
      <c r="D1362" s="41" t="str">
        <f t="shared" si="47"/>
        <v>93</v>
      </c>
      <c r="E1362" s="45" t="s">
        <v>83</v>
      </c>
      <c r="F1362" s="96">
        <v>171620.43</v>
      </c>
      <c r="G1362" s="96"/>
    </row>
    <row r="1363" spans="1:7" ht="25.5" hidden="1" outlineLevel="2">
      <c r="A1363" s="49">
        <v>21</v>
      </c>
      <c r="B1363" s="44" t="s">
        <v>156</v>
      </c>
      <c r="C1363" s="41">
        <v>93301</v>
      </c>
      <c r="D1363" s="41" t="str">
        <f t="shared" si="47"/>
        <v>93</v>
      </c>
      <c r="E1363" s="45" t="s">
        <v>157</v>
      </c>
      <c r="F1363" s="96"/>
      <c r="G1363" s="96">
        <v>1000</v>
      </c>
    </row>
    <row r="1364" spans="1:7" ht="63.75" hidden="1" outlineLevel="2">
      <c r="A1364" s="73">
        <v>16</v>
      </c>
      <c r="B1364" s="58" t="s">
        <v>63</v>
      </c>
      <c r="C1364" s="56">
        <v>93300</v>
      </c>
      <c r="D1364" s="41" t="str">
        <f t="shared" si="47"/>
        <v>93</v>
      </c>
      <c r="E1364" s="55" t="s">
        <v>83</v>
      </c>
      <c r="F1364" s="46">
        <v>14398.22</v>
      </c>
      <c r="G1364" s="46"/>
    </row>
    <row r="1365" spans="1:7" ht="38.25" hidden="1" outlineLevel="2">
      <c r="A1365" s="49">
        <v>13</v>
      </c>
      <c r="B1365" s="44" t="s">
        <v>23</v>
      </c>
      <c r="C1365" s="41">
        <v>93303</v>
      </c>
      <c r="D1365" s="41" t="str">
        <f t="shared" si="47"/>
        <v>93</v>
      </c>
      <c r="E1365" s="45" t="s">
        <v>119</v>
      </c>
      <c r="F1365" s="96"/>
      <c r="G1365" s="96">
        <v>150000</v>
      </c>
    </row>
    <row r="1366" spans="1:7" ht="25.5" hidden="1" outlineLevel="2">
      <c r="A1366" s="49">
        <v>22</v>
      </c>
      <c r="B1366" s="44" t="s">
        <v>20</v>
      </c>
      <c r="C1366" s="41">
        <v>93303</v>
      </c>
      <c r="D1366" s="41" t="str">
        <f t="shared" si="47"/>
        <v>93</v>
      </c>
      <c r="E1366" s="45" t="s">
        <v>119</v>
      </c>
      <c r="F1366" s="96"/>
      <c r="G1366" s="96">
        <v>40000</v>
      </c>
    </row>
    <row r="1367" spans="1:7" outlineLevel="1" collapsed="1">
      <c r="A1367" s="49"/>
      <c r="B1367" s="44"/>
      <c r="C1367" s="41"/>
      <c r="D1367" s="40" t="s">
        <v>286</v>
      </c>
      <c r="E1367" s="45"/>
      <c r="F1367" s="96">
        <f>SUBTOTAL(9,F1277:F1366)</f>
        <v>3028657.9800000004</v>
      </c>
      <c r="G1367" s="96">
        <f>SUBTOTAL(9,G1277:G1366)</f>
        <v>3161862.1627504323</v>
      </c>
    </row>
    <row r="1368" spans="1:7" ht="51" hidden="1" outlineLevel="2">
      <c r="A1368" s="49">
        <v>16</v>
      </c>
      <c r="B1368" s="58" t="s">
        <v>234</v>
      </c>
      <c r="C1368" s="56">
        <v>94300</v>
      </c>
      <c r="D1368" s="41" t="str">
        <f>MID(C1368,1,2)</f>
        <v>94</v>
      </c>
      <c r="E1368" s="45" t="s">
        <v>235</v>
      </c>
      <c r="F1368" s="96">
        <v>105500</v>
      </c>
      <c r="G1368" s="96">
        <f>105600+25000</f>
        <v>130600</v>
      </c>
    </row>
    <row r="1369" spans="1:7" outlineLevel="1" collapsed="1">
      <c r="A1369" s="118"/>
      <c r="B1369" s="119"/>
      <c r="C1369" s="120"/>
      <c r="D1369" s="123" t="s">
        <v>287</v>
      </c>
      <c r="E1369" s="121"/>
      <c r="F1369" s="122">
        <f>SUBTOTAL(9,F1368:F1368)</f>
        <v>105500</v>
      </c>
      <c r="G1369" s="122">
        <f>SUBTOTAL(9,G1368:G1368)</f>
        <v>130600</v>
      </c>
    </row>
    <row r="1370" spans="1:7">
      <c r="A1370" s="118"/>
      <c r="B1370" s="119"/>
      <c r="C1370" s="120"/>
      <c r="D1370" s="123" t="s">
        <v>288</v>
      </c>
      <c r="E1370" s="121"/>
      <c r="F1370" s="122">
        <f>SUBTOTAL(9,F2:F1368)</f>
        <v>68246538.60758613</v>
      </c>
      <c r="G1370" s="122">
        <f>SUBTOTAL(9,G2:G1368)</f>
        <v>65599497.769417085</v>
      </c>
    </row>
    <row r="1372" spans="1:7">
      <c r="G1372" s="33"/>
    </row>
  </sheetData>
  <sortState ref="A4:G1352">
    <sortCondition ref="D4:D135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Consolidación (Exp) (26)</vt:lpstr>
      <vt:lpstr>AREAS DE GASTO</vt:lpstr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rmillan</dc:creator>
  <cp:lastModifiedBy>slafita</cp:lastModifiedBy>
  <cp:lastPrinted>2026-03-02T07:36:56Z</cp:lastPrinted>
  <dcterms:created xsi:type="dcterms:W3CDTF">2022-12-17T13:04:27Z</dcterms:created>
  <dcterms:modified xsi:type="dcterms:W3CDTF">2026-03-02T07:39:05Z</dcterms:modified>
</cp:coreProperties>
</file>